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uario1\Desktop\Personal 2024\Encargo IDPC\"/>
    </mc:Choice>
  </mc:AlternateContent>
  <xr:revisionPtr revIDLastSave="0" documentId="8_{C241A59C-4C5C-4F7C-BC16-00B59567590F}" xr6:coauthVersionLast="47" xr6:coauthVersionMax="47" xr10:uidLastSave="{00000000-0000-0000-0000-000000000000}"/>
  <bookViews>
    <workbookView xWindow="-120" yWindow="-120" windowWidth="20730" windowHeight="11160" xr2:uid="{00000000-000D-0000-FFFF-FFFF00000000}"/>
  </bookViews>
  <sheets>
    <sheet name="Seguimiento PTEP" sheetId="4" r:id="rId1"/>
  </sheets>
  <definedNames>
    <definedName name="_xlnm._FilterDatabase" localSheetId="0" hidden="1">'Seguimiento PTEP'!$A$5:$AY$91</definedName>
    <definedName name="_xlnm.Print_Area" localSheetId="0">'Seguimiento PTEP'!$1:$91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6" i="4" l="1"/>
  <c r="AO91" i="4"/>
  <c r="AP91" i="4" s="1"/>
  <c r="AO8" i="4"/>
  <c r="AP8" i="4" s="1"/>
  <c r="AO9" i="4"/>
  <c r="AP9" i="4" s="1"/>
  <c r="AO10" i="4"/>
  <c r="AO11" i="4"/>
  <c r="AO12" i="4"/>
  <c r="AP12" i="4" s="1"/>
  <c r="AO13" i="4"/>
  <c r="AP13" i="4" s="1"/>
  <c r="AO14" i="4"/>
  <c r="AP14" i="4" s="1"/>
  <c r="AO15" i="4"/>
  <c r="AO16" i="4"/>
  <c r="AP16" i="4" s="1"/>
  <c r="AO17" i="4"/>
  <c r="AP17" i="4" s="1"/>
  <c r="AO18" i="4"/>
  <c r="AO19" i="4"/>
  <c r="AO20" i="4"/>
  <c r="AP20" i="4" s="1"/>
  <c r="AO21" i="4"/>
  <c r="AP21" i="4" s="1"/>
  <c r="AO22" i="4"/>
  <c r="AP22" i="4" s="1"/>
  <c r="AO23" i="4"/>
  <c r="AO24" i="4"/>
  <c r="AP24" i="4" s="1"/>
  <c r="AO25" i="4"/>
  <c r="AP25" i="4" s="1"/>
  <c r="AO26" i="4"/>
  <c r="AO27" i="4"/>
  <c r="AO28" i="4"/>
  <c r="AP28" i="4" s="1"/>
  <c r="AO29" i="4"/>
  <c r="AP29" i="4" s="1"/>
  <c r="AO30" i="4"/>
  <c r="AP30" i="4" s="1"/>
  <c r="AO31" i="4"/>
  <c r="AP31" i="4" s="1"/>
  <c r="AO32" i="4"/>
  <c r="AO33" i="4"/>
  <c r="AP33" i="4" s="1"/>
  <c r="AO34" i="4"/>
  <c r="AO35" i="4"/>
  <c r="AP35" i="4" s="1"/>
  <c r="AO36" i="4"/>
  <c r="AP36" i="4" s="1"/>
  <c r="AO37" i="4"/>
  <c r="AP37" i="4" s="1"/>
  <c r="AO38" i="4"/>
  <c r="AP38" i="4" s="1"/>
  <c r="AO39" i="4"/>
  <c r="AP39" i="4" s="1"/>
  <c r="AO40" i="4"/>
  <c r="AP40" i="4" s="1"/>
  <c r="AO41" i="4"/>
  <c r="AP41" i="4" s="1"/>
  <c r="AO42" i="4"/>
  <c r="AO43" i="4"/>
  <c r="AP43" i="4" s="1"/>
  <c r="AO44" i="4"/>
  <c r="AP44" i="4" s="1"/>
  <c r="AO45" i="4"/>
  <c r="AP45" i="4" s="1"/>
  <c r="AO46" i="4"/>
  <c r="AO47" i="4"/>
  <c r="AP47" i="4" s="1"/>
  <c r="AO48" i="4"/>
  <c r="AP48" i="4" s="1"/>
  <c r="AO49" i="4"/>
  <c r="AO50" i="4"/>
  <c r="AO51" i="4"/>
  <c r="AO52" i="4"/>
  <c r="AP52" i="4" s="1"/>
  <c r="AO53" i="4"/>
  <c r="AP53" i="4" s="1"/>
  <c r="AO54" i="4"/>
  <c r="AP54" i="4" s="1"/>
  <c r="AO55" i="4"/>
  <c r="AP55" i="4" s="1"/>
  <c r="AO56" i="4"/>
  <c r="AP56" i="4" s="1"/>
  <c r="AO57" i="4"/>
  <c r="AP57" i="4" s="1"/>
  <c r="AO58" i="4"/>
  <c r="AO59" i="4"/>
  <c r="AP59" i="4" s="1"/>
  <c r="AO60" i="4"/>
  <c r="AP60" i="4" s="1"/>
  <c r="AO61" i="4"/>
  <c r="AP61" i="4" s="1"/>
  <c r="AO62" i="4"/>
  <c r="AP62" i="4" s="1"/>
  <c r="AO63" i="4"/>
  <c r="AO64" i="4"/>
  <c r="AP64" i="4" s="1"/>
  <c r="AO65" i="4"/>
  <c r="AO66" i="4"/>
  <c r="AP66" i="4" s="1"/>
  <c r="AO67" i="4"/>
  <c r="AP67" i="4" s="1"/>
  <c r="AO68" i="4"/>
  <c r="AP68" i="4" s="1"/>
  <c r="AO69" i="4"/>
  <c r="AO70" i="4"/>
  <c r="AP70" i="4" s="1"/>
  <c r="AO71" i="4"/>
  <c r="AO72" i="4"/>
  <c r="AO73" i="4"/>
  <c r="AP73" i="4" s="1"/>
  <c r="AO74" i="4"/>
  <c r="AP74" i="4" s="1"/>
  <c r="AO75" i="4"/>
  <c r="AP75" i="4" s="1"/>
  <c r="AO76" i="4"/>
  <c r="AO77" i="4"/>
  <c r="AP77" i="4" s="1"/>
  <c r="AO78" i="4"/>
  <c r="AP78" i="4" s="1"/>
  <c r="AO79" i="4"/>
  <c r="AP79" i="4" s="1"/>
  <c r="AO80" i="4"/>
  <c r="AP80" i="4" s="1"/>
  <c r="AO81" i="4"/>
  <c r="AP81" i="4" s="1"/>
  <c r="AO82" i="4"/>
  <c r="AP82" i="4" s="1"/>
  <c r="AO83" i="4"/>
  <c r="AP83" i="4" s="1"/>
  <c r="AO84" i="4"/>
  <c r="AP84" i="4" s="1"/>
  <c r="AO85" i="4"/>
  <c r="AP85" i="4" s="1"/>
  <c r="AO86" i="4"/>
  <c r="AP86" i="4" s="1"/>
  <c r="AO87" i="4"/>
  <c r="AO88" i="4"/>
  <c r="AP88" i="4" s="1"/>
  <c r="AO89" i="4"/>
  <c r="AO90" i="4"/>
  <c r="AO7" i="4"/>
  <c r="AP7" i="4" s="1"/>
  <c r="AO6" i="4"/>
  <c r="AP6" i="4" s="1"/>
  <c r="AC91" i="4"/>
  <c r="AD91" i="4" s="1"/>
  <c r="AC8" i="4"/>
  <c r="AD8" i="4" s="1"/>
  <c r="AC9" i="4"/>
  <c r="AD9" i="4" s="1"/>
  <c r="AC10" i="4"/>
  <c r="AD10" i="4" s="1"/>
  <c r="AC11" i="4"/>
  <c r="AD11" i="4" s="1"/>
  <c r="AC12" i="4"/>
  <c r="AC13" i="4"/>
  <c r="AD13" i="4" s="1"/>
  <c r="AC14" i="4"/>
  <c r="AD14" i="4" s="1"/>
  <c r="AC15" i="4"/>
  <c r="AD15" i="4" s="1"/>
  <c r="AC16" i="4"/>
  <c r="AC17" i="4"/>
  <c r="AD17" i="4" s="1"/>
  <c r="AC18" i="4"/>
  <c r="AD18" i="4" s="1"/>
  <c r="AC19" i="4"/>
  <c r="AD19" i="4" s="1"/>
  <c r="AC20" i="4"/>
  <c r="AC21" i="4"/>
  <c r="AD21" i="4" s="1"/>
  <c r="AC22" i="4"/>
  <c r="AD22" i="4" s="1"/>
  <c r="AC23" i="4"/>
  <c r="AD23" i="4" s="1"/>
  <c r="AC24" i="4"/>
  <c r="AC25" i="4"/>
  <c r="AD25" i="4" s="1"/>
  <c r="AC26" i="4"/>
  <c r="AD26" i="4" s="1"/>
  <c r="AC27" i="4"/>
  <c r="AD27" i="4" s="1"/>
  <c r="AC28" i="4"/>
  <c r="AC29" i="4"/>
  <c r="AD29" i="4" s="1"/>
  <c r="AC30" i="4"/>
  <c r="AD30" i="4" s="1"/>
  <c r="AC31" i="4"/>
  <c r="AD31" i="4" s="1"/>
  <c r="AC32" i="4"/>
  <c r="AD32" i="4" s="1"/>
  <c r="AC33" i="4"/>
  <c r="AC34" i="4"/>
  <c r="AD34" i="4" s="1"/>
  <c r="AC35" i="4"/>
  <c r="AD35" i="4" s="1"/>
  <c r="AC36" i="4"/>
  <c r="AD36" i="4" s="1"/>
  <c r="AC37" i="4"/>
  <c r="AD37" i="4" s="1"/>
  <c r="AC38" i="4"/>
  <c r="AD38" i="4" s="1"/>
  <c r="AC39" i="4"/>
  <c r="AD39" i="4" s="1"/>
  <c r="AC40" i="4"/>
  <c r="AD40" i="4" s="1"/>
  <c r="AC41" i="4"/>
  <c r="AD41" i="4" s="1"/>
  <c r="AC42" i="4"/>
  <c r="AD42" i="4" s="1"/>
  <c r="AC43" i="4"/>
  <c r="AD43" i="4" s="1"/>
  <c r="AC44" i="4"/>
  <c r="AC45" i="4"/>
  <c r="AD45" i="4" s="1"/>
  <c r="AC46" i="4"/>
  <c r="AD46" i="4" s="1"/>
  <c r="AC47" i="4"/>
  <c r="AD47" i="4" s="1"/>
  <c r="AC48" i="4"/>
  <c r="AD48" i="4" s="1"/>
  <c r="AC49" i="4"/>
  <c r="AC50" i="4"/>
  <c r="AD50" i="4" s="1"/>
  <c r="AC51" i="4"/>
  <c r="AD51" i="4" s="1"/>
  <c r="AC52" i="4"/>
  <c r="AC53" i="4"/>
  <c r="AD53" i="4" s="1"/>
  <c r="AC54" i="4"/>
  <c r="AD54" i="4" s="1"/>
  <c r="AC55" i="4"/>
  <c r="AD55" i="4" s="1"/>
  <c r="AC56" i="4"/>
  <c r="AD56" i="4" s="1"/>
  <c r="AC57" i="4"/>
  <c r="AD57" i="4" s="1"/>
  <c r="AC58" i="4"/>
  <c r="AD58" i="4" s="1"/>
  <c r="AC59" i="4"/>
  <c r="AD59" i="4" s="1"/>
  <c r="AC60" i="4"/>
  <c r="AC61" i="4"/>
  <c r="AD61" i="4" s="1"/>
  <c r="AC62" i="4"/>
  <c r="AD62" i="4" s="1"/>
  <c r="AC63" i="4"/>
  <c r="AD63" i="4" s="1"/>
  <c r="AC64" i="4"/>
  <c r="AD64" i="4" s="1"/>
  <c r="AC65" i="4"/>
  <c r="AD65" i="4" s="1"/>
  <c r="AC66" i="4"/>
  <c r="AC67" i="4"/>
  <c r="AD67" i="4" s="1"/>
  <c r="AC68" i="4"/>
  <c r="AC69" i="4"/>
  <c r="AD69" i="4" s="1"/>
  <c r="AC70" i="4"/>
  <c r="AD70" i="4" s="1"/>
  <c r="AC71" i="4"/>
  <c r="AC72" i="4"/>
  <c r="AD72" i="4" s="1"/>
  <c r="AC73" i="4"/>
  <c r="AD73" i="4" s="1"/>
  <c r="AC74" i="4"/>
  <c r="AD74" i="4" s="1"/>
  <c r="AC75" i="4"/>
  <c r="AD75" i="4" s="1"/>
  <c r="AC76" i="4"/>
  <c r="AC77" i="4"/>
  <c r="AD77" i="4" s="1"/>
  <c r="AC78" i="4"/>
  <c r="AD78" i="4" s="1"/>
  <c r="AC79" i="4"/>
  <c r="AD79" i="4" s="1"/>
  <c r="AC80" i="4"/>
  <c r="AD80" i="4" s="1"/>
  <c r="AC81" i="4"/>
  <c r="AC82" i="4"/>
  <c r="AD82" i="4" s="1"/>
  <c r="AC83" i="4"/>
  <c r="AD83" i="4" s="1"/>
  <c r="AC84" i="4"/>
  <c r="AD84" i="4" s="1"/>
  <c r="AC85" i="4"/>
  <c r="AD85" i="4" s="1"/>
  <c r="AC86" i="4"/>
  <c r="AD86" i="4" s="1"/>
  <c r="AC87" i="4"/>
  <c r="AD87" i="4" s="1"/>
  <c r="AC88" i="4"/>
  <c r="AC89" i="4"/>
  <c r="AD89" i="4" s="1"/>
  <c r="AC90" i="4"/>
  <c r="AD90" i="4" s="1"/>
  <c r="AC7" i="4"/>
  <c r="AD7" i="4" s="1"/>
  <c r="AC6" i="4"/>
  <c r="AD6" i="4" s="1"/>
  <c r="R91" i="4"/>
  <c r="S91" i="4" s="1"/>
  <c r="R8" i="4"/>
  <c r="R9" i="4"/>
  <c r="S9" i="4" s="1"/>
  <c r="R10" i="4"/>
  <c r="S10" i="4" s="1"/>
  <c r="R11" i="4"/>
  <c r="S11" i="4" s="1"/>
  <c r="R12" i="4"/>
  <c r="S12" i="4" s="1"/>
  <c r="R13" i="4"/>
  <c r="S13" i="4" s="1"/>
  <c r="R14" i="4"/>
  <c r="R15" i="4"/>
  <c r="S15" i="4" s="1"/>
  <c r="R16" i="4"/>
  <c r="S16" i="4" s="1"/>
  <c r="R17" i="4"/>
  <c r="S17" i="4" s="1"/>
  <c r="R18" i="4"/>
  <c r="R19" i="4"/>
  <c r="S19" i="4" s="1"/>
  <c r="R20" i="4"/>
  <c r="S20" i="4" s="1"/>
  <c r="R21" i="4"/>
  <c r="S21" i="4" s="1"/>
  <c r="R22" i="4"/>
  <c r="S22" i="4" s="1"/>
  <c r="R23" i="4"/>
  <c r="S23" i="4" s="1"/>
  <c r="R24" i="4"/>
  <c r="S24" i="4" s="1"/>
  <c r="R25" i="4"/>
  <c r="S25" i="4" s="1"/>
  <c r="R26" i="4"/>
  <c r="S26" i="4" s="1"/>
  <c r="R27" i="4"/>
  <c r="S27" i="4" s="1"/>
  <c r="R28" i="4"/>
  <c r="S28" i="4" s="1"/>
  <c r="R29" i="4"/>
  <c r="S29" i="4" s="1"/>
  <c r="R30" i="4"/>
  <c r="S30" i="4" s="1"/>
  <c r="R31" i="4"/>
  <c r="S31" i="4" s="1"/>
  <c r="R32" i="4"/>
  <c r="S32" i="4" s="1"/>
  <c r="R33" i="4"/>
  <c r="S33" i="4" s="1"/>
  <c r="R34" i="4"/>
  <c r="S34" i="4" s="1"/>
  <c r="R35" i="4"/>
  <c r="R36" i="4"/>
  <c r="R37" i="4"/>
  <c r="S37" i="4" s="1"/>
  <c r="R38" i="4"/>
  <c r="R39" i="4"/>
  <c r="R40" i="4"/>
  <c r="S40" i="4" s="1"/>
  <c r="R41" i="4"/>
  <c r="S41" i="4" s="1"/>
  <c r="R42" i="4"/>
  <c r="R43" i="4"/>
  <c r="S43" i="4" s="1"/>
  <c r="R44" i="4"/>
  <c r="S44" i="4" s="1"/>
  <c r="R45" i="4"/>
  <c r="S45" i="4" s="1"/>
  <c r="R46" i="4"/>
  <c r="R47" i="4"/>
  <c r="R48" i="4"/>
  <c r="S48" i="4" s="1"/>
  <c r="R49" i="4"/>
  <c r="R50" i="4"/>
  <c r="R51" i="4"/>
  <c r="S51" i="4" s="1"/>
  <c r="R52" i="4"/>
  <c r="S52" i="4" s="1"/>
  <c r="R53" i="4"/>
  <c r="S53" i="4" s="1"/>
  <c r="R54" i="4"/>
  <c r="R55" i="4"/>
  <c r="S55" i="4" s="1"/>
  <c r="R56" i="4"/>
  <c r="S56" i="4" s="1"/>
  <c r="R57" i="4"/>
  <c r="R58" i="4"/>
  <c r="S58" i="4" s="1"/>
  <c r="R59" i="4"/>
  <c r="S59" i="4" s="1"/>
  <c r="R60" i="4"/>
  <c r="S60" i="4" s="1"/>
  <c r="R61" i="4"/>
  <c r="R62" i="4"/>
  <c r="S62" i="4" s="1"/>
  <c r="R63" i="4"/>
  <c r="S63" i="4" s="1"/>
  <c r="R64" i="4"/>
  <c r="R65" i="4"/>
  <c r="S65" i="4" s="1"/>
  <c r="R66" i="4"/>
  <c r="S66" i="4" s="1"/>
  <c r="R67" i="4"/>
  <c r="S67" i="4" s="1"/>
  <c r="R68" i="4"/>
  <c r="R69" i="4"/>
  <c r="S69" i="4" s="1"/>
  <c r="R70" i="4"/>
  <c r="R71" i="4"/>
  <c r="S71" i="4" s="1"/>
  <c r="R72" i="4"/>
  <c r="S72" i="4" s="1"/>
  <c r="R73" i="4"/>
  <c r="S73" i="4" s="1"/>
  <c r="R74" i="4"/>
  <c r="R75" i="4"/>
  <c r="S75" i="4" s="1"/>
  <c r="R76" i="4"/>
  <c r="S76" i="4" s="1"/>
  <c r="R77" i="4"/>
  <c r="S77" i="4" s="1"/>
  <c r="R78" i="4"/>
  <c r="S78" i="4" s="1"/>
  <c r="R79" i="4"/>
  <c r="R80" i="4"/>
  <c r="S80" i="4" s="1"/>
  <c r="R81" i="4"/>
  <c r="S81" i="4" s="1"/>
  <c r="R82" i="4"/>
  <c r="S82" i="4" s="1"/>
  <c r="R83" i="4"/>
  <c r="R84" i="4"/>
  <c r="R85" i="4"/>
  <c r="S85" i="4" s="1"/>
  <c r="R86" i="4"/>
  <c r="S86" i="4" s="1"/>
  <c r="R87" i="4"/>
  <c r="S87" i="4" s="1"/>
  <c r="R88" i="4"/>
  <c r="S88" i="4" s="1"/>
  <c r="R89" i="4"/>
  <c r="S89" i="4" s="1"/>
  <c r="R90" i="4"/>
  <c r="R6" i="4"/>
  <c r="S6" i="4" s="1"/>
  <c r="S68" i="4"/>
  <c r="S49" i="4"/>
  <c r="R7" i="4"/>
  <c r="AV91" i="4"/>
  <c r="AV90" i="4"/>
  <c r="AP90" i="4"/>
  <c r="AV89" i="4"/>
  <c r="AV88" i="4"/>
  <c r="AV87" i="4"/>
  <c r="AV86" i="4"/>
  <c r="AV85" i="4"/>
  <c r="AV84" i="4"/>
  <c r="AV83" i="4"/>
  <c r="AV82" i="4"/>
  <c r="AV81" i="4"/>
  <c r="AD81" i="4"/>
  <c r="AV80" i="4"/>
  <c r="AV79" i="4"/>
  <c r="AV78" i="4"/>
  <c r="AV77" i="4"/>
  <c r="AV76" i="4"/>
  <c r="AD76" i="4"/>
  <c r="AV75" i="4"/>
  <c r="AV74" i="4"/>
  <c r="AV73" i="4"/>
  <c r="AV72" i="4"/>
  <c r="AV71" i="4"/>
  <c r="AV70" i="4"/>
  <c r="AV69" i="4"/>
  <c r="AV68" i="4"/>
  <c r="AD68" i="4"/>
  <c r="AV67" i="4"/>
  <c r="AV66" i="4"/>
  <c r="AV65" i="4"/>
  <c r="AV64" i="4"/>
  <c r="AV63" i="4"/>
  <c r="AV62" i="4"/>
  <c r="AV61" i="4"/>
  <c r="AV60" i="4"/>
  <c r="AD60" i="4"/>
  <c r="AV59" i="4"/>
  <c r="AV58" i="4"/>
  <c r="AP58" i="4"/>
  <c r="AV57" i="4"/>
  <c r="AV56" i="4"/>
  <c r="AV55" i="4"/>
  <c r="AV54" i="4"/>
  <c r="AV53" i="4"/>
  <c r="AV52" i="4"/>
  <c r="AV51" i="4"/>
  <c r="AV50" i="4"/>
  <c r="AP50" i="4"/>
  <c r="AV49" i="4"/>
  <c r="AV48" i="4"/>
  <c r="AV47" i="4"/>
  <c r="AV46" i="4"/>
  <c r="AV45" i="4"/>
  <c r="AV44" i="4"/>
  <c r="AD44" i="4"/>
  <c r="AV43" i="4"/>
  <c r="AV42" i="4"/>
  <c r="AP42" i="4"/>
  <c r="AV41" i="4"/>
  <c r="AV40" i="4"/>
  <c r="AV39" i="4"/>
  <c r="AV38" i="4"/>
  <c r="AV37" i="4"/>
  <c r="AV36" i="4"/>
  <c r="AV35" i="4"/>
  <c r="AV34" i="4"/>
  <c r="AP34" i="4"/>
  <c r="AV33" i="4"/>
  <c r="AV32" i="4"/>
  <c r="AV31" i="4"/>
  <c r="AV30" i="4"/>
  <c r="AV29" i="4"/>
  <c r="AV28" i="4"/>
  <c r="AV27" i="4"/>
  <c r="AV26" i="4"/>
  <c r="AP26" i="4"/>
  <c r="AV25" i="4"/>
  <c r="AV24" i="4"/>
  <c r="AV23" i="4"/>
  <c r="AV22" i="4"/>
  <c r="AV21" i="4"/>
  <c r="AV20" i="4"/>
  <c r="AV19" i="4"/>
  <c r="AV18" i="4"/>
  <c r="AP18" i="4"/>
  <c r="AV17" i="4"/>
  <c r="AV16" i="4"/>
  <c r="AV15" i="4"/>
  <c r="AV14" i="4"/>
  <c r="AV13" i="4"/>
  <c r="AV12" i="4"/>
  <c r="AV11" i="4"/>
  <c r="AV10" i="4"/>
  <c r="AP10" i="4"/>
  <c r="AV9" i="4"/>
  <c r="AV8" i="4"/>
  <c r="AV7" i="4"/>
  <c r="AW6" i="4" l="1"/>
  <c r="AX6" i="4" s="1"/>
  <c r="AW70" i="4"/>
  <c r="AX70" i="4" s="1"/>
  <c r="AW49" i="4"/>
  <c r="AX49" i="4" s="1"/>
  <c r="AW72" i="4"/>
  <c r="AX72" i="4" s="1"/>
  <c r="AY72" i="4" s="1"/>
  <c r="AW71" i="4"/>
  <c r="AX71" i="4" s="1"/>
  <c r="S70" i="4"/>
  <c r="AW18" i="4"/>
  <c r="AX18" i="4" s="1"/>
  <c r="AW36" i="4"/>
  <c r="AX36" i="4" s="1"/>
  <c r="AD49" i="4"/>
  <c r="AW76" i="4"/>
  <c r="AX76" i="4" s="1"/>
  <c r="AW50" i="4"/>
  <c r="AX50" i="4" s="1"/>
  <c r="AW65" i="4"/>
  <c r="AX65" i="4" s="1"/>
  <c r="AW74" i="4"/>
  <c r="AX74" i="4" s="1"/>
  <c r="AW35" i="4"/>
  <c r="AX35" i="4" s="1"/>
  <c r="AW21" i="4"/>
  <c r="AX21" i="4" s="1"/>
  <c r="AW39" i="4"/>
  <c r="AX39" i="4" s="1"/>
  <c r="AW84" i="4"/>
  <c r="AX84" i="4" s="1"/>
  <c r="AW90" i="4"/>
  <c r="AX90" i="4" s="1"/>
  <c r="AW62" i="4"/>
  <c r="AX62" i="4" s="1"/>
  <c r="AW89" i="4"/>
  <c r="AX89" i="4" s="1"/>
  <c r="AW24" i="4"/>
  <c r="AX24" i="4" s="1"/>
  <c r="AW8" i="4"/>
  <c r="AX8" i="4" s="1"/>
  <c r="AW33" i="4"/>
  <c r="AX33" i="4" s="1"/>
  <c r="AY33" i="4" s="1"/>
  <c r="S36" i="4"/>
  <c r="AW58" i="4"/>
  <c r="AX58" i="4" s="1"/>
  <c r="AY58" i="4" s="1"/>
  <c r="AP89" i="4"/>
  <c r="AW53" i="4"/>
  <c r="AX53" i="4" s="1"/>
  <c r="AW34" i="4"/>
  <c r="AX34" i="4" s="1"/>
  <c r="AW47" i="4"/>
  <c r="AX47" i="4" s="1"/>
  <c r="AY47" i="4" s="1"/>
  <c r="S74" i="4"/>
  <c r="AW15" i="4"/>
  <c r="AX15" i="4" s="1"/>
  <c r="AY15" i="4" s="1"/>
  <c r="S18" i="4"/>
  <c r="S39" i="4"/>
  <c r="AW68" i="4"/>
  <c r="AX68" i="4" s="1"/>
  <c r="AY68" i="4" s="1"/>
  <c r="AW42" i="4"/>
  <c r="AX42" i="4" s="1"/>
  <c r="AW54" i="4"/>
  <c r="AX54" i="4" s="1"/>
  <c r="AY54" i="4" s="1"/>
  <c r="AW63" i="4"/>
  <c r="AX63" i="4" s="1"/>
  <c r="AY63" i="4" s="1"/>
  <c r="AW64" i="4"/>
  <c r="AX64" i="4" s="1"/>
  <c r="AY64" i="4" s="1"/>
  <c r="AW80" i="4"/>
  <c r="AX80" i="4" s="1"/>
  <c r="AW22" i="4"/>
  <c r="AX22" i="4" s="1"/>
  <c r="AW30" i="4"/>
  <c r="AX30" i="4" s="1"/>
  <c r="AW32" i="4"/>
  <c r="AX32" i="4" s="1"/>
  <c r="AY32" i="4" s="1"/>
  <c r="S35" i="4"/>
  <c r="S50" i="4"/>
  <c r="AW69" i="4"/>
  <c r="AX69" i="4" s="1"/>
  <c r="AD71" i="4"/>
  <c r="AW79" i="4"/>
  <c r="AX79" i="4" s="1"/>
  <c r="AW91" i="4"/>
  <c r="AX91" i="4" s="1"/>
  <c r="AW9" i="4"/>
  <c r="AX9" i="4" s="1"/>
  <c r="AW28" i="4"/>
  <c r="AX28" i="4" s="1"/>
  <c r="AW43" i="4"/>
  <c r="AX43" i="4" s="1"/>
  <c r="AW48" i="4"/>
  <c r="AX48" i="4" s="1"/>
  <c r="AW57" i="4"/>
  <c r="AX57" i="4" s="1"/>
  <c r="AY57" i="4" s="1"/>
  <c r="AW12" i="4"/>
  <c r="AX12" i="4" s="1"/>
  <c r="AW19" i="4"/>
  <c r="AX19" i="4" s="1"/>
  <c r="AY19" i="4" s="1"/>
  <c r="AW25" i="4"/>
  <c r="AX25" i="4" s="1"/>
  <c r="AW10" i="4"/>
  <c r="AX10" i="4" s="1"/>
  <c r="AW26" i="4"/>
  <c r="AX26" i="4" s="1"/>
  <c r="AW51" i="4"/>
  <c r="AX51" i="4" s="1"/>
  <c r="S54" i="4"/>
  <c r="S84" i="4"/>
  <c r="AW87" i="4"/>
  <c r="AX87" i="4" s="1"/>
  <c r="S90" i="4"/>
  <c r="AW7" i="4"/>
  <c r="AX7" i="4" s="1"/>
  <c r="AW13" i="4"/>
  <c r="AX13" i="4" s="1"/>
  <c r="AW16" i="4"/>
  <c r="AX16" i="4" s="1"/>
  <c r="AW23" i="4"/>
  <c r="AX23" i="4" s="1"/>
  <c r="AW29" i="4"/>
  <c r="AX29" i="4" s="1"/>
  <c r="AW38" i="4"/>
  <c r="AX38" i="4" s="1"/>
  <c r="AW46" i="4"/>
  <c r="AX46" i="4" s="1"/>
  <c r="AY46" i="4" s="1"/>
  <c r="AW66" i="4"/>
  <c r="AX66" i="4" s="1"/>
  <c r="AW14" i="4"/>
  <c r="AX14" i="4" s="1"/>
  <c r="AW83" i="4"/>
  <c r="AX83" i="4" s="1"/>
  <c r="AW11" i="4"/>
  <c r="AX11" i="4" s="1"/>
  <c r="S14" i="4"/>
  <c r="AW17" i="4"/>
  <c r="AX17" i="4" s="1"/>
  <c r="AW20" i="4"/>
  <c r="AX20" i="4" s="1"/>
  <c r="AY20" i="4" s="1"/>
  <c r="AW27" i="4"/>
  <c r="AX27" i="4" s="1"/>
  <c r="AW61" i="4"/>
  <c r="AX61" i="4" s="1"/>
  <c r="S64" i="4"/>
  <c r="AW67" i="4"/>
  <c r="AX67" i="4" s="1"/>
  <c r="AY67" i="4" s="1"/>
  <c r="AW73" i="4"/>
  <c r="AX73" i="4" s="1"/>
  <c r="AY73" i="4" s="1"/>
  <c r="AW75" i="4"/>
  <c r="AX75" i="4" s="1"/>
  <c r="AW52" i="4"/>
  <c r="AX52" i="4" s="1"/>
  <c r="AW88" i="4"/>
  <c r="AX88" i="4" s="1"/>
  <c r="S46" i="4"/>
  <c r="AP69" i="4"/>
  <c r="S83" i="4"/>
  <c r="AP11" i="4"/>
  <c r="AD12" i="4"/>
  <c r="AP15" i="4"/>
  <c r="AD16" i="4"/>
  <c r="AP19" i="4"/>
  <c r="AD20" i="4"/>
  <c r="AP23" i="4"/>
  <c r="AD24" i="4"/>
  <c r="AP27" i="4"/>
  <c r="AD28" i="4"/>
  <c r="AP32" i="4"/>
  <c r="AD33" i="4"/>
  <c r="AP51" i="4"/>
  <c r="AD52" i="4"/>
  <c r="AP65" i="4"/>
  <c r="AD66" i="4"/>
  <c r="AW86" i="4"/>
  <c r="AX86" i="4" s="1"/>
  <c r="AP87" i="4"/>
  <c r="AD88" i="4"/>
  <c r="S38" i="4"/>
  <c r="S42" i="4"/>
  <c r="S47" i="4"/>
  <c r="S57" i="4"/>
  <c r="S79" i="4"/>
  <c r="AW31" i="4"/>
  <c r="AX31" i="4" s="1"/>
  <c r="AW40" i="4"/>
  <c r="AX40" i="4" s="1"/>
  <c r="AW44" i="4"/>
  <c r="AX44" i="4" s="1"/>
  <c r="AW55" i="4"/>
  <c r="AX55" i="4" s="1"/>
  <c r="AW59" i="4"/>
  <c r="AX59" i="4" s="1"/>
  <c r="AY59" i="4" s="1"/>
  <c r="AW77" i="4"/>
  <c r="AX77" i="4" s="1"/>
  <c r="AW81" i="4"/>
  <c r="AX81" i="4" s="1"/>
  <c r="AW85" i="4"/>
  <c r="AX85" i="4" s="1"/>
  <c r="S61" i="4"/>
  <c r="S7" i="4"/>
  <c r="AW37" i="4"/>
  <c r="AX37" i="4" s="1"/>
  <c r="AW41" i="4"/>
  <c r="AX41" i="4" s="1"/>
  <c r="AW45" i="4"/>
  <c r="AX45" i="4" s="1"/>
  <c r="AW56" i="4"/>
  <c r="AX56" i="4" s="1"/>
  <c r="AW60" i="4"/>
  <c r="AX60" i="4" s="1"/>
  <c r="AW78" i="4"/>
  <c r="AX78" i="4" s="1"/>
  <c r="AW82" i="4"/>
  <c r="AX82" i="4" s="1"/>
  <c r="S8" i="4"/>
  <c r="AY6" i="4" l="1"/>
  <c r="AY83" i="4"/>
  <c r="AY84" i="4"/>
  <c r="AY34" i="4"/>
  <c r="AY22" i="4"/>
  <c r="AY16" i="4"/>
  <c r="AY36" i="4"/>
  <c r="AY88" i="4"/>
  <c r="AY89" i="4"/>
  <c r="AY75" i="4"/>
  <c r="AY25" i="4"/>
  <c r="AY29" i="4"/>
  <c r="AY27" i="4"/>
  <c r="AY26" i="4"/>
  <c r="AY35" i="4"/>
  <c r="AY31" i="4"/>
  <c r="AY52" i="4"/>
  <c r="AY87" i="4"/>
  <c r="AY76" i="4"/>
  <c r="AY65" i="4"/>
  <c r="AY66" i="4"/>
  <c r="AY74" i="4"/>
  <c r="AY28" i="4"/>
  <c r="AY18" i="4"/>
  <c r="AY69" i="4"/>
  <c r="AY21" i="4"/>
  <c r="AY45" i="4"/>
  <c r="AY12" i="4"/>
  <c r="AY91" i="4"/>
  <c r="AY90" i="4"/>
  <c r="AY71" i="4"/>
  <c r="AY70" i="4"/>
  <c r="AY51" i="4"/>
  <c r="AY49" i="4"/>
  <c r="AY53" i="4"/>
  <c r="AY50" i="4"/>
  <c r="AY48" i="4"/>
  <c r="AY24" i="4"/>
  <c r="AY23" i="4"/>
  <c r="AY17" i="4"/>
  <c r="AY7" i="4"/>
  <c r="AY13" i="4"/>
  <c r="AY8" i="4"/>
  <c r="AY10" i="4"/>
  <c r="AY14" i="4"/>
  <c r="AY9" i="4"/>
  <c r="AY11" i="4"/>
  <c r="AY37" i="4"/>
  <c r="AY40" i="4"/>
  <c r="AY38" i="4"/>
  <c r="AY39" i="4"/>
  <c r="AY43" i="4"/>
  <c r="AY85" i="4"/>
  <c r="AY86" i="4"/>
  <c r="AY44" i="4"/>
  <c r="AY30" i="4"/>
  <c r="AY82" i="4"/>
  <c r="AY81" i="4"/>
  <c r="AY60" i="4"/>
  <c r="AY62" i="4"/>
  <c r="AY61" i="4"/>
  <c r="AY78" i="4"/>
  <c r="AY77" i="4"/>
  <c r="AY80" i="4"/>
  <c r="AY79" i="4"/>
  <c r="AY41" i="4"/>
  <c r="AY42" i="4"/>
  <c r="AY56" i="4"/>
  <c r="AY55" i="4"/>
</calcChain>
</file>

<file path=xl/sharedStrings.xml><?xml version="1.0" encoding="utf-8"?>
<sst xmlns="http://schemas.openxmlformats.org/spreadsheetml/2006/main" count="1347" uniqueCount="675">
  <si>
    <t>Subcomponente</t>
  </si>
  <si>
    <t>Equipo apoyo</t>
  </si>
  <si>
    <t>INSTITUTO DISTRITAL DE PATRIMONIO CULTURAL</t>
  </si>
  <si>
    <t>OBJETIVO GENERAL</t>
  </si>
  <si>
    <t xml:space="preserve">ALCANCE </t>
  </si>
  <si>
    <t>El Programa de Trasparencia y Ética Pública, es un compromiso de la Alta Dirección con la lucha permanente contra la corrupción, que aplica a todos los funcionarios y contratistas que prestan sus servicios al Instituto, encargados de la ejecución de procesos y el desarrollo de las funciones institucionales así como a la ciudadanía y grupos de interés que gozan y disfrutan del patrimonio cultural, material, inmaterial y natural de la ciudad, para los cuales el IDPC protege y hace sostenible el patrimonio cultural de Bogotá.</t>
  </si>
  <si>
    <t>Objetivo</t>
  </si>
  <si>
    <t xml:space="preserve">Garantizar el derecho de acceso y consolidar los mecanismos de publicidad de la información que produce o tiene en su custodia el IDPC en desarrollo de su misión. </t>
  </si>
  <si>
    <t>Mantener actualizada la página web Transparencia y acceso a la información pública de acuerdo con los criterios de la resolución Min TIC  1519 de 2020</t>
  </si>
  <si>
    <t>Sección de Transparencia del sitio web ajustada actualizada, de acuerdo con los criterios del de la resolución Min TIC  1519 de 2020</t>
  </si>
  <si>
    <t xml:space="preserve">Todas las dependencias </t>
  </si>
  <si>
    <t xml:space="preserve">Profesional Atención a la Ciudadanía y Transparencia
</t>
  </si>
  <si>
    <t>Equipo técnico de Transparencia y Atención a la Ciudadanía, Sistemas, comunicaciones</t>
  </si>
  <si>
    <t xml:space="preserve">Control Disciplinario Interno </t>
  </si>
  <si>
    <t xml:space="preserve">Profesional Control Disciplinario Interno
</t>
  </si>
  <si>
    <t>Estandarizar los canales para la recepción de las denuncias por posibles actos de corrupción en el Footer del sitio web del IDPC</t>
  </si>
  <si>
    <t>Subdirección de Gestión Corporativa</t>
  </si>
  <si>
    <t xml:space="preserve">Profesional Transparencia y Atención a la Ciudadanía
</t>
  </si>
  <si>
    <t>Gestionar el diligenciamiento del formato de compromiso de confidencialidad y no divulgación de la información de los colaboradores que hagan parte del ciclo de recepción, registro, tipificación, direccionamiento, y gestión de denuncias de posibles actos de corrupción</t>
  </si>
  <si>
    <t>1 informe de la relación de colaboradores que firmaron el compromiso de confidencialidad y no divulgación de la información, relacionada con denuncias de posibles actos de corrupción</t>
  </si>
  <si>
    <t>Oficina de Control Disciplinario Interno</t>
  </si>
  <si>
    <t xml:space="preserve">3 Listado de UPL en donde se va intervenir en el trimestre </t>
  </si>
  <si>
    <t xml:space="preserve">Subdirección de Protección e Intervención del Patrimonio </t>
  </si>
  <si>
    <t xml:space="preserve">Profesional Protección e Intervención del Patrimonio </t>
  </si>
  <si>
    <t xml:space="preserve">Publicar el informe de equidad de género en la página web </t>
  </si>
  <si>
    <t xml:space="preserve">1 Informe de equidad de genero </t>
  </si>
  <si>
    <t xml:space="preserve">Talento Humano 
Gestión Contractual </t>
  </si>
  <si>
    <t>Atención a la Ciudadanía y Transparencia</t>
  </si>
  <si>
    <t>Publicar mensualmente un reporte de la ejecución contractual del IDPC en el micrositio de Transparencia y Acceso a la Información de la página web del Instituto.</t>
  </si>
  <si>
    <t>11 reportes de la ejecución contractual del IDPC</t>
  </si>
  <si>
    <t>Oficina Jurídica</t>
  </si>
  <si>
    <t xml:space="preserve">Profesional Contratación </t>
  </si>
  <si>
    <t>Equipo Contratación - Atención a la Ciudadanía y Transparencia</t>
  </si>
  <si>
    <t xml:space="preserve">3 Reportes de registro de datos de SUIT </t>
  </si>
  <si>
    <t xml:space="preserve">Profesional Transparencia y Atención a la Ciudadanía
</t>
  </si>
  <si>
    <t>Protección e Intervención del Patrimonio</t>
  </si>
  <si>
    <t>5.2.1</t>
  </si>
  <si>
    <t xml:space="preserve">Asesor de la Dirección </t>
  </si>
  <si>
    <t xml:space="preserve">Equipos de apoyo administrativo de las Subdirecciones misionales </t>
  </si>
  <si>
    <t>Actualizar Índice de Información Clasificada y Reservada</t>
  </si>
  <si>
    <t xml:space="preserve">1 Índice de Información Clasificada y Reservada actualizado </t>
  </si>
  <si>
    <t>Coordinación Gestión Documental</t>
  </si>
  <si>
    <t>Equipo Gestión Documental</t>
  </si>
  <si>
    <t>Actualizar Esquema de publicación de información</t>
  </si>
  <si>
    <t xml:space="preserve">1 Esquema de publicación de información actualizado </t>
  </si>
  <si>
    <t xml:space="preserve">Actualizar las activos de Información del IDPC  </t>
  </si>
  <si>
    <t>5.4.1</t>
  </si>
  <si>
    <t xml:space="preserve">
Desarrollar acciones para la socialización, apropiación y aplicación  de los criterios de accesibilidad en la producción documental de la entidad
</t>
  </si>
  <si>
    <t xml:space="preserve">11 boletines de seguimiento a las solicitudes de acceso a la información pública </t>
  </si>
  <si>
    <t>Equipo Transparencia y Atención a la Ciudadanía</t>
  </si>
  <si>
    <t>Elaborar el informe de gestión de la vigencia 2023 y gestionar su publicación en la página web del Instituto.</t>
  </si>
  <si>
    <t>1 Informe de gestión de la vigencia 2023</t>
  </si>
  <si>
    <t>Oficina Asesora de Planeación</t>
  </si>
  <si>
    <t xml:space="preserve">Profesional Planeación 
</t>
  </si>
  <si>
    <t>2 Infografías o presentación del avance de indicadores y metas de proyectos de Inversión</t>
  </si>
  <si>
    <t>Conformar el grupo líder de rendición de cuentas al interior del Instituto.</t>
  </si>
  <si>
    <t>1 acta de conformación del equipo líder de rendición de cuentas</t>
  </si>
  <si>
    <t>Equipo Planeación - Equipo Participación</t>
  </si>
  <si>
    <t xml:space="preserve">Actualizar la estrategia de rendición de cuentas para la vigencia 2024 </t>
  </si>
  <si>
    <t xml:space="preserve">1 Documento actualizado </t>
  </si>
  <si>
    <t xml:space="preserve">Profesional Participación 
</t>
  </si>
  <si>
    <t>Consultar a los grupos de interés los temas a abordar y metodologías a desarrollar en los espacios de diálogo de rendición de cuentas</t>
  </si>
  <si>
    <t xml:space="preserve">Profesional SIG
</t>
  </si>
  <si>
    <t xml:space="preserve">Equipo Participación - Equipo Planeación
Subdirecciones Misionales </t>
  </si>
  <si>
    <t xml:space="preserve">Realizar divulgación de los conceptos e importancia de la rendición de cuentas dirigida a grupos de valor del IDPC </t>
  </si>
  <si>
    <t xml:space="preserve">2 Divulgaciones dirigida a grupos de valor del IDPC </t>
  </si>
  <si>
    <t>Profesional Participación -</t>
  </si>
  <si>
    <t xml:space="preserve">Equipo de participación 
</t>
  </si>
  <si>
    <t xml:space="preserve">Publicar mensualmente en los espacios virtuales del IDPC las noticias relacionadas con la gestión misional de la entidad </t>
  </si>
  <si>
    <t>11 publicaciones de información de la gestión misional del IDPC</t>
  </si>
  <si>
    <t>Subdirección de Divulgación</t>
  </si>
  <si>
    <t>Profesional Comunicaciones</t>
  </si>
  <si>
    <t>Equipo Comunicaciones</t>
  </si>
  <si>
    <t xml:space="preserve">Actualización mensual de Menú participa en la página web del IDPC </t>
  </si>
  <si>
    <t>10 constancias de actualización del Menú Participa (una mensual)</t>
  </si>
  <si>
    <t xml:space="preserve">Profesional Participación  </t>
  </si>
  <si>
    <t xml:space="preserve">Equipo Planeación - Equipo Participación
Subdirecciones Misionales </t>
  </si>
  <si>
    <t>Atender las solicitudes de información que realice la ciudadanía a partir del dialogo local y/o audiencia de rendición de cuentas.</t>
  </si>
  <si>
    <t>100% de solicitudes de información atendidas</t>
  </si>
  <si>
    <t>Elaborar y publicar el informe de resultados del dialogo local y/o audiencia de rendición de cuentas</t>
  </si>
  <si>
    <t>1 Informe de resultados del dialogo local y/o audiencia de rendición de cuentas</t>
  </si>
  <si>
    <t xml:space="preserve">Profesional OAP </t>
  </si>
  <si>
    <t>Equipo Planeación</t>
  </si>
  <si>
    <t>Asesoría de Control Interno</t>
  </si>
  <si>
    <t xml:space="preserve">Realizar un espacio de dialogo ciudadano local relacionada con la gestión institucional </t>
  </si>
  <si>
    <t>1 evento de rendición de cuentas institucional</t>
  </si>
  <si>
    <t>Equipo Planeación - Equipo Participación - Atención a la Ciudadanía y Transparencia - Equipo Comunicaciones - Equipos dependencias</t>
  </si>
  <si>
    <t>Participar de la audiencia de rendición del Sector Cultura de la gestión institucional de la vigencia</t>
  </si>
  <si>
    <t>1 Informe de resultados de la audiencia de cuentas del sector cultura</t>
  </si>
  <si>
    <t xml:space="preserve">3 Presentaciones a la Dirección de resultados del proceso de Atención a la Ciudadanía del IDPC </t>
  </si>
  <si>
    <t>Presentar las sugerencias enviadas al Instituto por los diferentes canales de recepción, en el marco de la Estrategia Conoce, Propone y Prioriza</t>
  </si>
  <si>
    <t>Documento soporte de creación de la mesa técnica y plan de trabajo</t>
  </si>
  <si>
    <t>Oficina Asesora de Planeación / Subdirección de Gestión Corporativa</t>
  </si>
  <si>
    <t xml:space="preserve">Profesional Oficina Asesora de Planeación
Profesional Transparencia y Atención a la Ciudadanía
</t>
  </si>
  <si>
    <t xml:space="preserve">Atención a la Ciudadanía y Transparencia - Equipo SIG - Comunicación Estratégica - Equipo subdirecciones misionales </t>
  </si>
  <si>
    <t xml:space="preserve">Realizar informe sobre los avances implementados con respecto a la adecuación de espacios físico de la sede del Palomar respecto a la accesibilidad </t>
  </si>
  <si>
    <t xml:space="preserve">Un Informe de avances de accesibilidad </t>
  </si>
  <si>
    <t>Subdirección de Divulgación y Apropiación del Patrimonio</t>
  </si>
  <si>
    <t xml:space="preserve">Gerente del Museo de Bogotá </t>
  </si>
  <si>
    <t>Equipo de Colecciones del Museo de Bogotá</t>
  </si>
  <si>
    <t>Actualizar y ejecutar la estrategia de comunicación para divulgar las funciones, responsabilidades de la entidad y canales de atención.</t>
  </si>
  <si>
    <t>1 Estrategia actualizada y 1 informe de ejecución de la estrategia</t>
  </si>
  <si>
    <t xml:space="preserve">Atención a la Ciudadanía y Transparencia - Equipo SIG - Comunicación Estratégica - equipo subdirecciones misionales </t>
  </si>
  <si>
    <t xml:space="preserve">Realizar feria de servicios para recibir atender y orientar a la ciudadanía en los trámites y servicios que ofrece la entidad </t>
  </si>
  <si>
    <t xml:space="preserve">1 Feria de servicios realizada </t>
  </si>
  <si>
    <t>Entregar reconocimiento al mejor servidor/colaborador y equipo en atención a la ciudadanía</t>
  </si>
  <si>
    <t xml:space="preserve">1 Informe del acto de reconocimiento al mejor servidor/colaborador y equipo en atención a la ciudadanía
 </t>
  </si>
  <si>
    <t xml:space="preserve">Realizar jornadas de actualización normativa y unificación de criterios </t>
  </si>
  <si>
    <t xml:space="preserve">2 Jornadas de actualización normativa </t>
  </si>
  <si>
    <t xml:space="preserve">Profesional Protección e Intervención del Patrimonio 
</t>
  </si>
  <si>
    <t xml:space="preserve">Definir un plan de trabajo para la actualización de los documentos  del proceso de Protección e Intervención de los Patrimonios asociados a los trámites a cargo del IDPC </t>
  </si>
  <si>
    <t xml:space="preserve">Equipo SIG - 
Equipos Protección e Intervención del Patrimonio </t>
  </si>
  <si>
    <t xml:space="preserve">6 Procedimientos Actualizados y publicados </t>
  </si>
  <si>
    <t xml:space="preserve">3 publicaciones en página web </t>
  </si>
  <si>
    <t>Expedición de Licencias de Intervención y Ocupación de Espacios Públicos Patrimoniales del Distrito Capital</t>
  </si>
  <si>
    <t>Administrativa</t>
  </si>
  <si>
    <t>Establecer un nuevo canal para la radicación de los documentos a través de la página web en el Link a un clic del patrimonio</t>
  </si>
  <si>
    <t>Aumento de canales y/o puntos de atención</t>
  </si>
  <si>
    <t>Equipo Sistemas / Protección e Intervención del Patrimonio / Atención a la ciudadanía /</t>
  </si>
  <si>
    <t>Tecnológica</t>
  </si>
  <si>
    <t>Notificar y entregar la respuesta a través de correo electrónico</t>
  </si>
  <si>
    <t>Respuesta y/o notificación por medios electrónicos</t>
  </si>
  <si>
    <t>El ciudadano realiza el seguimiento al trámite a través de consulta vía telefónica, correo electrónico o a través de la asesoría técnica personalizada</t>
  </si>
  <si>
    <t>Disponer de mecanismos de seguimiento al estado del trámite</t>
  </si>
  <si>
    <t>Radicación, y/o envío de documentos por medios electrónicos</t>
  </si>
  <si>
    <t>Realizar 1 grupo focal con la ciudadanía, para escuchar e implementar mejoras razonables propuestas</t>
  </si>
  <si>
    <t>Gestión Documental / Sistemas / Protección e Intervención del Patrimonio</t>
  </si>
  <si>
    <t xml:space="preserve">Publicar y mantener actualizada la información de datos abiertos del IDPC en el portal www.datosabiertos.bogota.gov.co. </t>
  </si>
  <si>
    <t xml:space="preserve">Página web ajustada de acuerdo con los criterios del anexo 4 de la resolución Min TIC  1519 de 2020
y portal de datos abiertos </t>
  </si>
  <si>
    <t>Realizar divulgación de los datos abiertos publicados por el IDPC a grupos de interés externos</t>
  </si>
  <si>
    <t xml:space="preserve">Gestión Territorial del Patrimonio </t>
  </si>
  <si>
    <t xml:space="preserve">Profesional Gestión Territorial del Patrimonio </t>
  </si>
  <si>
    <t>Sistemas, comunicaciones, Atención a la Ciudadanía y Transparencia</t>
  </si>
  <si>
    <t>Publicar los informes de avance y ejecución presupuestal de los proyectos de inversión en la página web</t>
  </si>
  <si>
    <t xml:space="preserve">3 Informe de avance y ejecución presupuestal </t>
  </si>
  <si>
    <t>Estandarización, apertura de base de datos de participantes</t>
  </si>
  <si>
    <t xml:space="preserve">1 Diccionario del registro administrativo de participantes </t>
  </si>
  <si>
    <t>Formular y aprobar el Plan Institucional de Participación Ciudadana.</t>
  </si>
  <si>
    <t xml:space="preserve">1 Plan Formulado </t>
  </si>
  <si>
    <t>Ejecutar  los ámbitos  de participación ciudadana  definidos en el PIPC para garantizar la participación  y control social de la ciudadanía en la misionalidad del IDPC.</t>
  </si>
  <si>
    <t xml:space="preserve">Informe semestral de la gestión y resultados del PIPC </t>
  </si>
  <si>
    <t xml:space="preserve">Realizar reuniones de sensibilización internas sobre la importancia de la participación ciudadana con enfoque diferencial, territorial </t>
  </si>
  <si>
    <t xml:space="preserve">2 reuniones de sensibilización </t>
  </si>
  <si>
    <t xml:space="preserve">Fortalecer la Cultura de la Transparencia y de rechazo a la corrupción en torno a la promoción, protección y sostenibilidad del patrimonio cultural de la ciudad. </t>
  </si>
  <si>
    <t>Conformar el Equipo de Gestores de Integridad para la vigencia 2024.</t>
  </si>
  <si>
    <t>1 Equipo de Gestores de Integridad para la vigencia 2024 conformado</t>
  </si>
  <si>
    <t>Talento Humano</t>
  </si>
  <si>
    <t>Equipo Talento Humano</t>
  </si>
  <si>
    <t>Formular y aprobar el Plan de Gestión de la Integridad y gestionar su publicación en el micrositio de Transparencia y Acceso a la Información de la página web del Instituto.</t>
  </si>
  <si>
    <t>Gestores de Integridad</t>
  </si>
  <si>
    <t>Realizar la campaña de sensibilización del Código de Integridad del IDPC.</t>
  </si>
  <si>
    <t xml:space="preserve">100% del ejecución de la campaña </t>
  </si>
  <si>
    <t xml:space="preserve"> Talento Humano</t>
  </si>
  <si>
    <t xml:space="preserve">Publicar las hojas de vida de los candidatos a empleos de libre nombramiento y remoción  en la plataforma de SIDEAP y pagina web de IDPC </t>
  </si>
  <si>
    <t xml:space="preserve">Publicaciones en SIDEAP y página web (cuando aplique) </t>
  </si>
  <si>
    <t>Realizar campaña de información del reporte de la declaración de conflicto y  de intereses de los servidores y contratistas.</t>
  </si>
  <si>
    <t xml:space="preserve">1 comunicación informativa </t>
  </si>
  <si>
    <t>Realizar informe de la declaración de conflicto de intereses de los servidores y contratistas.</t>
  </si>
  <si>
    <t>Actualizar y divulgar la política antisoborno a la ciudadanía y los colaboradores y colaboradoras del Instituto.</t>
  </si>
  <si>
    <t>1 Política Antisoborno actualizada
1 reporte de la divulgación de la Política Antisoborno</t>
  </si>
  <si>
    <t>Profesional Transparencia y Atención a la Ciudadanía</t>
  </si>
  <si>
    <t>Prevenir la materialización de los riesgos de corrupción identificados, mediante la implementación de acciones y controles en el mapa de riesgos de corrupción del Instituto Distrital de Patrimonio Cultural.</t>
  </si>
  <si>
    <t>1.1.1</t>
  </si>
  <si>
    <t>Actualizar y presentar al comité Institucional de Gestión y Desempeño el mapa de riesgos de Corrupción de la vigencia 2024</t>
  </si>
  <si>
    <t>Profesional SIG</t>
  </si>
  <si>
    <t>Equipo SIG</t>
  </si>
  <si>
    <t>1.2.1</t>
  </si>
  <si>
    <t xml:space="preserve">Realizar los ejercicios de autoevaluación del riesgo operativo  </t>
  </si>
  <si>
    <t xml:space="preserve">Realizar los ejercicios de autodiagnóstico de ambiente de control del riesgo Lavado de Activos y Financiación del Terrorismo </t>
  </si>
  <si>
    <t xml:space="preserve">Identificar y los riesgos de lavado de activo y Financiación del Terrorismo </t>
  </si>
  <si>
    <t xml:space="preserve">1 Mapa de Riesgos actualizado </t>
  </si>
  <si>
    <t>1.3.1</t>
  </si>
  <si>
    <t>Publicar en el micrositio de Transparencia y Acceso a la Información el mapa de riesgos de corrupción actualizado</t>
  </si>
  <si>
    <t>1.3.2</t>
  </si>
  <si>
    <t xml:space="preserve">Definir un calendario para el reporte oportuno de los riesgos </t>
  </si>
  <si>
    <t xml:space="preserve">1 Calendario de reporte definido  </t>
  </si>
  <si>
    <t>1.3.3</t>
  </si>
  <si>
    <t xml:space="preserve">Implementar los mensajes de alerta de entrega oportuna de riesgos del reporte de  los monitoreo de riesgos </t>
  </si>
  <si>
    <t xml:space="preserve">6 mensajes de alerta - entrega </t>
  </si>
  <si>
    <t>Publicar la consolidación del monitoreo al mapa de riesgos de corrupción en el micrositio de Transparencia y Acceso a la Información de la página web del Instituto. (III cuatrimestre 2023; I y II cuatrimestre 2024)</t>
  </si>
  <si>
    <t>3 publicaciones del monitoreo del Mapa de Riesgos de Corrupción</t>
  </si>
  <si>
    <t>1.4.1</t>
  </si>
  <si>
    <t>Realizar la consolidación y análisis del monitoreo realizado a los riesgos de gestión y corrupción y reportar a la Asesoría de Control Interno (III cuatrimestre de 2023, y I - II cuatrimestre de 2024)</t>
  </si>
  <si>
    <t>3 Monitoreos al Mapa de Riesgos de Corrupción</t>
  </si>
  <si>
    <t>Subdirecciones - Oficinas asesoras</t>
  </si>
  <si>
    <t>Jefe Dependencia - Responsables procesos</t>
  </si>
  <si>
    <t>Equipos de apoyo  dependencias</t>
  </si>
  <si>
    <t>Presentar un reporte de los resultados de la gestión de riesgos de gestión y corrupción al Comité Institucional de Gestión y Desempeño.</t>
  </si>
  <si>
    <t>1 reporte de los resultados de la gestión de riesgos de corrupción</t>
  </si>
  <si>
    <t>1.5.1</t>
  </si>
  <si>
    <t>Evaluar el Mapa de Riesgos de Corrupción del Instituto y publicar en la página web institucional.</t>
  </si>
  <si>
    <t>3 Informes de evaluación al Mapa de Riesgos de Corrupción</t>
  </si>
  <si>
    <t xml:space="preserve">Asesora Control Interno
</t>
  </si>
  <si>
    <t>Equipo Asesoría - Transparencia y Acceso a la Información Pública</t>
  </si>
  <si>
    <t>Presentar un reporte de los resultados de la gestión de riesgos de gestión y corrupción al Comité Institucional coordinación de control interno.</t>
  </si>
  <si>
    <t>Equipo Asesoría - Atención a la Ciudadanía y Transparencia</t>
  </si>
  <si>
    <t xml:space="preserve">Divulgar los documentos aprobados y adoptados en el Sistema de control y gestión </t>
  </si>
  <si>
    <t xml:space="preserve">Lista de asistencia y presentación de las divulgaciones de los documentos </t>
  </si>
  <si>
    <t xml:space="preserve">
Sistema de información y tecnología </t>
  </si>
  <si>
    <t xml:space="preserve">Divulgar el protocolo de denuncias de posibles actos de corrupción dirigido a la ciudadanía </t>
  </si>
  <si>
    <t xml:space="preserve">Comunicaciones </t>
  </si>
  <si>
    <t xml:space="preserve">1 Footer del sitio web con canales de denuncia estandarizado y actualizados </t>
  </si>
  <si>
    <t xml:space="preserve">Sistemas </t>
  </si>
  <si>
    <t>Equipo Gestión Documental - Gestión Contractual -Equipos de apoyo dependencias</t>
  </si>
  <si>
    <t>Atención a la Ciudadanía y Transparencia,  comunicaciones</t>
  </si>
  <si>
    <t>Comunicaciones, Control Disciplinario Interno</t>
  </si>
  <si>
    <t xml:space="preserve">Profesional de la Oficina de Control Disciplinario Interno
</t>
  </si>
  <si>
    <t xml:space="preserve">Registrar los datos de Operación de los trámites y Otros procedimientos administrativos registrados en SUIT </t>
  </si>
  <si>
    <t>1 matriz de activos de Información actualizada</t>
  </si>
  <si>
    <t>Equipo Planeación - Equipo Comunicaciones -Atención a la Ciudadanía y Transparencia,</t>
  </si>
  <si>
    <t>Crear la mesa técnica de apoyo de relacionamiento integral con la ciudadanía, de acuerdo con el modelo distrital de relacionamiento integral con la ciudadanía</t>
  </si>
  <si>
    <t xml:space="preserve">2 Divulgaciones </t>
  </si>
  <si>
    <t xml:space="preserve">Oficina Asesora de Planeación </t>
  </si>
  <si>
    <t xml:space="preserve"> 2 Informes sobre la implementación de las acciones realizadas por las áreas responsables 
</t>
  </si>
  <si>
    <t xml:space="preserve">Tres Informes de seguimiento </t>
  </si>
  <si>
    <t xml:space="preserve">Participar de las mesas de consejeros patrimoniales y atender los requerimiento de información institucional que surjan de los espacios de dialogo </t>
  </si>
  <si>
    <t xml:space="preserve">Presentar a la alta Dirección los resultados de la gestión del proceso de Atención a la ciudadanía y transparencia a la información pública </t>
  </si>
  <si>
    <t xml:space="preserve">Oficina Jurídica </t>
  </si>
  <si>
    <t xml:space="preserve">1 plan de trabajo (cronograma) </t>
  </si>
  <si>
    <t xml:space="preserve">Actualizar los procedimientos del proceso de Protección e Intervención de los Patrimonios asociados a los trámites a cargo del IDPC </t>
  </si>
  <si>
    <t>Publicar informe sobre los Anteproyectos, reparaciones locativas e intervenciones en espacio público y otras acciones en Bienes de interés cultural, Sectores de interés cultural y colindantes que se aprobaron, así como aquellos que se  desistieron o que fueron negadas</t>
  </si>
  <si>
    <t xml:space="preserve">12  Informes  de satisfacción </t>
  </si>
  <si>
    <t xml:space="preserve">Informe de denuncias  por posibles actos de corrupción, inhabilidades, incompatibilidades o conflicto de intereses en la entidad </t>
  </si>
  <si>
    <t xml:space="preserve">3 Informes </t>
  </si>
  <si>
    <t xml:space="preserve">Control Disciplinario Interno  </t>
  </si>
  <si>
    <t>1 Informe con los resultados de los grupos focales</t>
  </si>
  <si>
    <t>Subdirección de Gestión Territorial</t>
  </si>
  <si>
    <t xml:space="preserve">2 Jornadas de divulgación de datos abiertos </t>
  </si>
  <si>
    <t>Equipo técnico de Transparencia y Atención a la Ciudadanía</t>
  </si>
  <si>
    <t xml:space="preserve">Adelantar un ejercicio de innovación pública </t>
  </si>
  <si>
    <t xml:space="preserve">1 ejercicio de innovación </t>
  </si>
  <si>
    <t xml:space="preserve">Profesional Oficina Asesora de Planeación </t>
  </si>
  <si>
    <t xml:space="preserve">Participar en la Red sectorial de Innovación y gestión del conocimiento </t>
  </si>
  <si>
    <t xml:space="preserve">1 Plan de acción de Integridad aprobado y publicado </t>
  </si>
  <si>
    <t xml:space="preserve">Realizar informe  de la participación y socialización de la  estrategia distrital de integridad, </t>
  </si>
  <si>
    <t>1 informe de participación y socialización en Comité Directivo o de Gestión y Desempeño</t>
  </si>
  <si>
    <t>2 Informes de resumen del registro de  declaración de conflicto de intereses de los servidores y contratistas.</t>
  </si>
  <si>
    <t>Atención a la Ciudadanía y Transparencia - Oficina Jurídica-Control Disciplinario Interno</t>
  </si>
  <si>
    <t>2 publicación de la formulación del Mapa de Riesgos de Corrupción</t>
  </si>
  <si>
    <t xml:space="preserve">Identificar acciones para la estructuración e implementación del Sistema de SARLAFT en el IDPC </t>
  </si>
  <si>
    <t xml:space="preserve">Crear un equipo técnico con los roles y responsabilidades para la implementación de las SARLAFT  en el IDPC </t>
  </si>
  <si>
    <t xml:space="preserve">Listado  de personal capacitado en SARLATF </t>
  </si>
  <si>
    <t xml:space="preserve">Talento Humano </t>
  </si>
  <si>
    <t>Incorporar  la declaratoria de los oferentes sobre no estar incursos en actividades de lavado de activos, financiación del terrorismo y proliferación de armas y riesgos de corrupción</t>
  </si>
  <si>
    <t xml:space="preserve">Profesional  Oficina Jurídica </t>
  </si>
  <si>
    <t xml:space="preserve">Equipo SIG 
 Gestión Corporativa 
Subdirecciones Misionales </t>
  </si>
  <si>
    <t xml:space="preserve">1 procedimiento actualizado o creado </t>
  </si>
  <si>
    <t xml:space="preserve">Equipo SIG 
Oficina Jurídica 
Subdirección Gestión Corporativa 
Subdirecciones Misionales </t>
  </si>
  <si>
    <t>Oficina jurídica</t>
  </si>
  <si>
    <t>Equipo Técnico de  LA/FT</t>
  </si>
  <si>
    <t xml:space="preserve">Atención a la Ciudadanía y Transparencia, Gestión Documental, Talento Humano, Oficina Jurídica, Dirección  </t>
  </si>
  <si>
    <t xml:space="preserve">Dirección General </t>
  </si>
  <si>
    <t xml:space="preserve">Informe  de consulta del estado de las solicitudes ciudadanas </t>
  </si>
  <si>
    <t xml:space="preserve">Comunicación Estratégica </t>
  </si>
  <si>
    <t xml:space="preserve">2 Encuestas publicadas de consulta a la ciudadanía sobre los temas de interés relacionados con los espacios de rendición de cuentas
</t>
  </si>
  <si>
    <t xml:space="preserve">Profesional Control Disciplinario Interno </t>
  </si>
  <si>
    <t xml:space="preserve">Profesional Comunicación Estratégica </t>
  </si>
  <si>
    <t xml:space="preserve">1 Cuestionario de  autoevaluación del riesgo operativo diligenciado </t>
  </si>
  <si>
    <t xml:space="preserve">1 Cuestionario de  autoevaluación de autodiagnóstico de ambiente de control del riesgo LA/FT </t>
  </si>
  <si>
    <t xml:space="preserve">1 informe de consolidación de la participación y los requerimientos atendidos </t>
  </si>
  <si>
    <t>2.1.1</t>
  </si>
  <si>
    <t>2.1.2</t>
  </si>
  <si>
    <t>1.1.2</t>
  </si>
  <si>
    <t>1.1.3</t>
  </si>
  <si>
    <t>1.1.4</t>
  </si>
  <si>
    <t>1.1.5</t>
  </si>
  <si>
    <t>1.1.6</t>
  </si>
  <si>
    <t>1.1.7</t>
  </si>
  <si>
    <t>1.1.8</t>
  </si>
  <si>
    <t>1.1.9</t>
  </si>
  <si>
    <t>2.2.1</t>
  </si>
  <si>
    <t>2.2.2</t>
  </si>
  <si>
    <t>2.2.3</t>
  </si>
  <si>
    <t>2.3.1</t>
  </si>
  <si>
    <t>2.3.2</t>
  </si>
  <si>
    <t>2.3.3</t>
  </si>
  <si>
    <t>2.3.4</t>
  </si>
  <si>
    <t>2.4.1</t>
  </si>
  <si>
    <t>2.4.2</t>
  </si>
  <si>
    <t>2.5.1</t>
  </si>
  <si>
    <t>2.6.1</t>
  </si>
  <si>
    <t xml:space="preserve">Actualizar semanalmente el aplicativo de agendas abiertas con las reuniones de los Servidores del nivel directivo registrados </t>
  </si>
  <si>
    <t>3.1.1</t>
  </si>
  <si>
    <t>3.1.2</t>
  </si>
  <si>
    <t>3.1.3</t>
  </si>
  <si>
    <t>3.2.1</t>
  </si>
  <si>
    <t>3.2.2</t>
  </si>
  <si>
    <t>3.2.3</t>
  </si>
  <si>
    <t>3.2.4</t>
  </si>
  <si>
    <t>3.3.1</t>
  </si>
  <si>
    <t>3.3.2</t>
  </si>
  <si>
    <t>4.1.1</t>
  </si>
  <si>
    <t>30-12-204</t>
  </si>
  <si>
    <t>3.4.1</t>
  </si>
  <si>
    <t>3.4.2</t>
  </si>
  <si>
    <t>3.5.1</t>
  </si>
  <si>
    <t>3.6.1</t>
  </si>
  <si>
    <t>5.1.1</t>
  </si>
  <si>
    <t>5.1.2</t>
  </si>
  <si>
    <t>5.3.1</t>
  </si>
  <si>
    <t>6.1.1</t>
  </si>
  <si>
    <t>6.1.2</t>
  </si>
  <si>
    <t>6.1.3</t>
  </si>
  <si>
    <t>6.2.1</t>
  </si>
  <si>
    <t xml:space="preserve">1 informe de la participación y acciones de coordinación </t>
  </si>
  <si>
    <t>6.3.1</t>
  </si>
  <si>
    <t>7.1.1</t>
  </si>
  <si>
    <t>7.1.2</t>
  </si>
  <si>
    <t>7.2.1</t>
  </si>
  <si>
    <t>7.3.1</t>
  </si>
  <si>
    <t>7.4.1</t>
  </si>
  <si>
    <t>7.4.2</t>
  </si>
  <si>
    <t>7.4.3</t>
  </si>
  <si>
    <t>7.5.1</t>
  </si>
  <si>
    <t>9.1.1</t>
  </si>
  <si>
    <t>9.1.2</t>
  </si>
  <si>
    <t>9.2.1</t>
  </si>
  <si>
    <t>9.2.2</t>
  </si>
  <si>
    <t>9.2.3</t>
  </si>
  <si>
    <t>9.3.1</t>
  </si>
  <si>
    <t>9.3.2</t>
  </si>
  <si>
    <t xml:space="preserve">Radicar de manera presencial o presentar a través de correo electrónico la solicitud ante la entidad junto con los documentos definidos para la expedición de la  Licencias de Intervención y Ocupación de Espacios Públicos </t>
  </si>
  <si>
    <t xml:space="preserve">Radicar de manera presencial o presentar a través de correo electrónico la solicitud ante la entidad junto con los documentos definidos  para la expedición de la  Licencias de Intervención y Ocupación de Espacios Públicos </t>
  </si>
  <si>
    <t>Notificación presencial o a través del canal virtual del acto administrativo a través del cual se aprueba o resolución mediante la cual se aprueba o desiste la solicitud.</t>
  </si>
  <si>
    <t xml:space="preserve">Establecer un nuevo canal de seguimiento al estado de avance del trámite </t>
  </si>
  <si>
    <t xml:space="preserve">Disponer para la entrega de los documentos requeridos, un canal de cargue de documentos a través a un clic del patrimonio cultural </t>
  </si>
  <si>
    <t>Realizar reporte sobre las solicitudes de imágenes del archivo digital del Museo de Bogotá</t>
  </si>
  <si>
    <t>3 Reportes sobre las solicitudes de imágenes del archivo digital del Museo de Bogotá</t>
  </si>
  <si>
    <t xml:space="preserve">Intervención en bienes de interés cultural (Anteproyectos) </t>
  </si>
  <si>
    <t>Actualmente el “formulario de solicitud de intervención” se descarga de la página web o se solicita vía correo electrónico o a través de la ventanilla de radicación, posteriormente se diligencia la información requerida y una vez diligenciada se carga o entrega con los documentos y requisitos definidos para dar inicio al trámite.</t>
  </si>
  <si>
    <t>El ciudadano registra y radica de manera autónoma la información y documentos necesarios para dar inicio al trámite</t>
  </si>
  <si>
    <t>La información requerida en el “formulario de solicitud de intervención” se podrá diligenciar en línea en la plataforma “A un clic del patrimonio</t>
  </si>
  <si>
    <t>Realizar acompañamiento en la revisión y radicación de los documentos por parte de un grupo de profesionales del IDPC antes de la radicación en debida forma del trámite.</t>
  </si>
  <si>
    <t>Formularios diligenciados en línea</t>
  </si>
  <si>
    <t>Pre-radicación de documentos</t>
  </si>
  <si>
    <t>8.1.1</t>
  </si>
  <si>
    <t>8.2.1</t>
  </si>
  <si>
    <t>8.2.2</t>
  </si>
  <si>
    <t>8.2.3</t>
  </si>
  <si>
    <t>8.3.1</t>
  </si>
  <si>
    <t>8.3.2</t>
  </si>
  <si>
    <t>8.3.3</t>
  </si>
  <si>
    <t>8.3.4</t>
  </si>
  <si>
    <t>8.4.1</t>
  </si>
  <si>
    <t>8.4.2</t>
  </si>
  <si>
    <t>8.5.1</t>
  </si>
  <si>
    <t>8.5.2</t>
  </si>
  <si>
    <r>
      <t xml:space="preserve"> 1 Plan Elaborado</t>
    </r>
    <r>
      <rPr>
        <sz val="11"/>
        <color theme="1"/>
        <rFont val="Calibri"/>
        <family val="2"/>
      </rPr>
      <t/>
    </r>
  </si>
  <si>
    <t xml:space="preserve">Teniendo en cuenta que, las acciones del primer cuatrimestre estuvieron enmarcadas en la ejecución de la estrategia de los 100 días por Bogotá, de la Alcaldía Mayor “El Centro Vive”; los perímetros priorizados para el desarrollo de las intervenciones fueron sobre la calle 12, 12 C, 12 F y Av. Jiménez entre la Carrera 2 a la Carrera 7ma, Las Aguas, Candelaria, Santa Fe y algunas en Teusaquillo dando implementación del PEMP Centro Histórico y PEMP Teusaquillo.
Se aporta: 
1. Correo de solicitud de publicación
2. Carpeta de documentos para publicar 
3. Evidencia de publicación en página Web IDPC
</t>
  </si>
  <si>
    <t>Se observa evidencia suficiente de la ejecución de la actividad</t>
  </si>
  <si>
    <t xml:space="preserve">Desde el 31 de enero de 2024, se dio inicio a las jornadas de reuniones con las diferentes áreas administrativas y equipos técnicos, para desarrollar, diseñar e implementar el formulario digital para solicitar la autorización de anteproyectos en BIC; el cual fue presentado a la ciudadanía el 3 de abril de 2024, mediante socialización en la plataforma Meet y se dio inicio a la implementación de recepción de documentos a través de esta. Adicionalmente se dispuso de un profesional que acompaña a la ciudadanía a cargar los documentos si este así lo requiere.
Se aporta:
1. Evidencia de Formulario en línea plataforma “Aun Clic del Patrimonio”.
2. Presentación de socialización.
3. Formulario Digital
4. Casos Registrados
5. Formularios diligenciados en línea 
</t>
  </si>
  <si>
    <t xml:space="preserve">En atención a la socialización y capacitación realizada por la plataforma Meet el 3 de abril de 2024, se implementó apoyo para la radicación y diligenciamiento del formulario digital, de esta manera un profesional del equipo Etapa 0 de la Subdirección de Protección e Intervención del Patrimonio asesora a la ciudadanía de forma presencial y virtual brindando la información para este trámite. 
Se aporta:
1. Evidencia de citas asignadas virtuales
2. Matriz de relacionamiento de citas y temas de consulta (se subrayan las correspondientes a la implementación del formulario)
3. Encuestas realizadas y diligenciadas por la ciudadanía (se subrayan las correspondientes a la implementación del formulario)
</t>
  </si>
  <si>
    <t>Se conforma el equipo de gestores/as de integridad para la vigencia 2024, como se evidencia en la resolución adjunta</t>
  </si>
  <si>
    <t>3.4.3</t>
  </si>
  <si>
    <t xml:space="preserve">Las hojas de vida de los candidatos a empleos de libre nombramiento y remoción se encuentran publicados y actualizados en SIDEAP y en la página web de la entidad. Dicha información puede ser verificada directamente en la página web de la entidad (https://idpc.gov.co/transparencia/publicacion-hojas-de-vida/) y en SIDEAP a medida que se cargan las hojas de vida en dicha plataforma. De igual manera, se adjuntan los soportes requeridos. </t>
  </si>
  <si>
    <t xml:space="preserve">Se adjunta soporte de publicación de la gestión contractual del IDPC en el micrositio de transparencia y acceso a la información </t>
  </si>
  <si>
    <t xml:space="preserve">Se observa evidencia suficiente de la ejecución de la actividad, sin embargo, el producto no corresponde al definido pero da cuenta del cumplimiento de la actividad </t>
  </si>
  <si>
    <t>Ante la Alta Dirección se presentaron los resultados de la gestión del primer trimestre.</t>
  </si>
  <si>
    <t>Informe elaborado y publicado el 31 de enero de 2024</t>
  </si>
  <si>
    <t>Se realizó la revisión de la estrategia de rendición de cuentas para su actualización a la versión 2024, la cual es socializada y aprobada por el grupo líder de rendición de cuentas y se gestiona su publicación el 19 de abril de 2024</t>
  </si>
  <si>
    <t>Se observa evidencia suficiente de la ejecución anticipada de la actividad</t>
  </si>
  <si>
    <t>Se realizó el diseño de una encuesta para consultar a los grupos de interés los temas a abordar y metodologías a desarrollar en los espacios de diálogo de rendición de cuentas, la cual se publica en página del IDPC, con el objetivo que pueda ser consultada y diligenciada por los interesados</t>
  </si>
  <si>
    <t xml:space="preserve">El 19 de abril se realizó en reunión virtual una sensibilización a los integrantes del grupo líder de rendición de cuentas sobre los conceptos e importancia de la rendición de cuentas, con el objetivo de que sean multiplicadores del información dentro de sus áreas y con sus grupos de interés </t>
  </si>
  <si>
    <t>Se realizó convocatoria según la delegación de las diferentes oficinas y se realizó reunión de conformación del grupo líder, formalizada mediante Acta del 19 de abril de 2024</t>
  </si>
  <si>
    <t xml:space="preserve">Con la finalidad de mantener actualizado en menú participa, se envían las solicitudes de actualización de documentos, vínculos y contenidos por medio de correo electrónico a la Web master  </t>
  </si>
  <si>
    <t>En una sesión ordinaria en el mes de febrero 2024, se presenta el aprobar el Plan Institucional de Participación Ciudadana el cual además el publicado en la página WEB del IDPC para conocimiento de la ciudadanía y grupos de interés</t>
  </si>
  <si>
    <t>Se realizó la conformación del equipo de trabajo para el SARLAFT según la delegación de las diferentes oficinas del IDPC donde se definieron los roles y responsabilidades para la implementación de las SARLAFT  en el IDPC, lo cual se formalizo con acta del 16 de Abril de 2024</t>
  </si>
  <si>
    <t>Teniendo en cuenta que el 16 de abril de 2024 se realizó la reunión para la conformación del equipo de trabajo SARLAT, en la cual se les preguntó a los asistentes si tenían algún conocimiento relacionado con SARLAFT, se encontró que de los asistentes, se han capacitado en el tema las siguientes personas:
·ANDRES FERNANDO RAMOS
·CARLOS HERNANDO SANDOVAL.
El resto de los asistentes manifestaron no tener capacitación al respecto, por tanto se requiere que todos ellos realicen el curso o capacitación sobre el tema y sean invitadas por Talento Humano de manera formal y con carácter obligatorio a tomar el curso 2024-II Medidas y herramientas para la prevención del Riesgo de Lavado de Activos y Financiación del Terrorismo en las entidades del Distrito Capital, el cual será ofertado por la plataforma soy10aprendede la página
https://gestionacademica.
bogota.gov.co/</t>
  </si>
  <si>
    <t xml:space="preserve">Por medio de correo electrónico del 24 de abril y teniendo en cuenta la reunión del pasado 16 de abril de 2024, donde se revisó con el equipo técnico las acciones para la estructuración e implementación del Sistema de SARLAFT en el IDPC. Se comparte el plan de trabajo en Excel y PDF </t>
  </si>
  <si>
    <t xml:space="preserve">Durante el primer cuatrimestre se han publicado en la página web 40 noticias relacionadas con la gestión misional de la entidad, las cuales se pueden consultar en su totalidad en el siguiente enlace: https://idpc.gov.co/noticias/  
De estas, destacamos: EDUARDO MAZUERA, NUEVO DIRECTOR GENERAL DEL INSTITUTO DISTRITAL DE PATRIMONIO CULTURAL, INICIA INTERVENCIÓN DE LA FACHADA DEL CEMENTERIO CENTRAL, META SUPERADA! MÁS DE 140 BIENES DE INTERÉS CULTURAL FUERON INTERVENIDOS POR EL IDPC EN LOS PRIMEROS 100 DÍAS DEL NUEVO GOBIERNO DISTRITAL.
https://idpc.gov.co/noticias/  </t>
  </si>
  <si>
    <t xml:space="preserve">En el cuatrimestre se generaron 23 solicitudes de imágenes del archivo digital del Museo de Bogotá. Se envía matriz con el respectivo registro del periodo. </t>
  </si>
  <si>
    <t xml:space="preserve">Se realizó la solicitud de publicación del  informe de avance y ejecución presupuestal de los proyectos de inversión en la página web. Los cuales  se encuentran publicados en el link: https://idpc.gov.co/transparencia/proyectos-de-inversion/plan-operativo-anual-de-inversion/
</t>
  </si>
  <si>
    <t>En la sesión ordinaria del Comité Institucional de Gestión y Desempeño celebrado el 30 de enero de 2024 se presentó el Mapa de Riesgos de los procesos del IDPC para la vigencia 2024, los cuales fueron previamente aprobados mediante comunicación interna remitida a la OAP. Se adjunta el Acta 1 de la sesión del Comité</t>
  </si>
  <si>
    <t>El 31 de enero de 2024 se solicitó la publicación del Mapa de Riesgos consolidado del IDPC, que contiene los riesgos de gestión y de corrupción identificados por los procesos.  La publicación efectiva en la página Web se realizó el mismo 31 de enero. 
Evidencia 
Correos de solicitud y de respuesta frente a la publicación en la página del IDPC
https://idpc.gov.co/transparencia/plan-anticorrupcion-y-de-atencion-al-ciudadano/</t>
  </si>
  <si>
    <t>El 30 de abril de 2024 la jefe de la Oficina Asesora de Planeación remitió mediante correo electrónico dirigido a los líderes de procesos el cronograma para el reporte de las herramientas de planeación y control durante el año 2024.  
 Evidencia 
Correo CRONOGRAMA DE REPORTE DE HERRAMIENTAS DE GESTIÓN</t>
  </si>
  <si>
    <t>El 5 de febrero de 2024 se realizó la publicación en página web del monitoreo a los riesgos por procesos consolidados del IDPC con corte a  tercer cuatrimestre de 2023. 
Evidencia 
Correo de Bogotá es TIC - Reporte riesgos
https://idpc.gov.co/transparencia/plan-anticorrupcion-y-de-atencion-al-ciudadano/</t>
  </si>
  <si>
    <t>Mediante comunicación interna 20242200000423 de fecha 05 de enero de 2024 se remitió a la Asesora de Control Interno el monitoreo consolidado de los riesgos de gestión y corrupción  correspondiente al III cuatrimestre del 2023.  
Evidencia 
Memorando Monitoreo Riesgos 3er Cuatrimestre 2023</t>
  </si>
  <si>
    <t xml:space="preserve">Durante el período comprendido se registraron todas las reuniones de los directivos, atendiendo los lineamientos de la apertura de agenda, del Director y los Subdirectores de la entidad, sin embargo </t>
  </si>
  <si>
    <t>Se realizó el informe de Evaluación de los riesgos de gestión y corrupción del periodo correspondiente al tercer cuatrimestre de 2023, el cual se publicó en la página web: https://idpc.gov.co/plan-anticorrupcion-y-de-atencion-al-ciudadano/</t>
  </si>
  <si>
    <t xml:space="preserve">Se genero el reporte de información del servicio de comprobación del estado de las solicitudes radicadas en el periodo </t>
  </si>
  <si>
    <t xml:space="preserve">1 Documento(s) aprobado(s) y publicado(s) </t>
  </si>
  <si>
    <t xml:space="preserve">1 Reporte semanal del registro en el aplicativo (Captura de Pantalla) y/o correos </t>
  </si>
  <si>
    <t>3 Reporte de consulta del estado de las solicitudes ciudadanas</t>
  </si>
  <si>
    <t xml:space="preserve">
1Acta de Comité de gestión y desempeño 
</t>
  </si>
  <si>
    <t xml:space="preserve">1 Formato de declaratoria del oferente formalizado 
1 Clausula en la minuta para los contratos de prestación de servicios profesionales y de apoyo a la gestión </t>
  </si>
  <si>
    <t xml:space="preserve">Divulgación de producción de información en lenguaje claro y sencillo </t>
  </si>
  <si>
    <t xml:space="preserve">2 divulgaciones en lenguaje claro y sencillo </t>
  </si>
  <si>
    <t xml:space="preserve">Realizar Informes mensuales de satisfacción de atención a la ciudadanía
</t>
  </si>
  <si>
    <t>Revisar, actualizar o crear el o los procedimientos para incorporar las directrices para la debida diligencia</t>
  </si>
  <si>
    <t>Publicar el avance de indicadores y metas de proyectos de Inversión (Físicas y Financieras) en página web</t>
  </si>
  <si>
    <t>Los canales para la recepción de las denuncias por posibles actos de corrupción fueron publicados y estandarizados en el Footer del sitio web del IDPC https://idpc.gov.co/ tal y como se observa en la evidencia aportada para la actividad, para la cual se indica la línea anticorrupción: +57 601 3550800 Ext: 2039 y los correos disciplinarios@idpc.gov.co y notificacionjudicial@idpc.gov.co, así como el Módulo de Denuncia por Posibles Actos de Corrupción – Bogotá te escucha: https://bogota.gov.co/sdqs/denuncias-por-actos-de-corrupcion</t>
  </si>
  <si>
    <t xml:space="preserve">De manera mensual, se lleva a cabo el registro de los datos de Operación de los trámites y Otros Procedimientos Administrativos en el SUIT, de lo cual se generan pantallazos correspondientes para ser aportados como evidencia. </t>
  </si>
  <si>
    <t>En cumplimiento de la actividad, se elaboró y presentó a la alta Dirección los resultados de la gestión del proceso de Atención a la Ciudadanía, de lo cual mediante Memorando 20245100141913 del 27/08/2024 se dio traslado al director, de un informe ejecutivo, presentando la gestión del cuatrimestre correspondiente.</t>
  </si>
  <si>
    <t>Mediante radicado 20245100107963 del 26/06/2024 se dio traslado a la Subdirección de Gestión Corporativa del informe sobre los avances implementados con respecto a la adecuación de espacios físicos de la sede del Palomar respecto a la accesibilidad, así como en el marco de las gestiones proyectadas para la vigencia 2024 se enuncian los ajustes razonables previstos, conforme la viabilidad técnica y presupuestal que estime la Entidad.</t>
  </si>
  <si>
    <t xml:space="preserve"> Feria de Servicios: actividad llevada a cabo el 1 de agosto de 2024 la cual tuvo lugar en la Plaza de Lourdes (Calle 63 carrera 13) desde las 8:00am hasta las 4:30pm, de lo anterior se aporta informe de la gestión como evidencia.</t>
  </si>
  <si>
    <t>Los informes mensuales de satisfacción de atención a la ciudadanía se han realizado de conformidad con la periodicidad establecida, así como se ha llevado a cabo su publicación en la página web – Transparencia y Acceso a la Información Pública, sección 9. Obligación de reporte de información específica por parte de la entidad - 9.1. Informes de satisfacción de servicio a la ciudadanía, https://idpc.gov.co/transparencia/informes-de-satisfaccion/.</t>
  </si>
  <si>
    <t xml:space="preserve"> Frente a las acciones realizadas en cumplimiento de la actividad, se indican las siguientes: i) se llevó a cabo la revisión de la actual política publicada a efecto de determinar su alcance y objetivo, ii) Se llevó a cabo una mesa de trabajo con la Oficina Jurídica, Oficina Asesora de Planeación y Control Disciplinario Interno el 16 agosto, de la cual se determinó un plan interno de trabajo para la efectiva armonización de la política entre las diferentes áreas que directamente intervienen en la definición de lineamientos en la materia. Producto de lo anterior, la Oficina Jurídica elaboró una ilustración que denota la necesidad de actualización de la Política, así como aportó los documentos que sustentan tal acción, se elaboró un esquema de trabajo articulado, el 26 de agosto se presentó la primera versión de actualización del documento el cual fue comunicado a las áreas que participan en su construcción, y del cual se están recibiendo actualmente los aportes. Una vez se consolide el documento se presentará para la respectiva validación en las instancias que corresponda.</t>
  </si>
  <si>
    <t>De acuerdo con lo previsto, el Equipo Gestor de Integridad aprobó el Plan de acción para el equipo gestor de integridad para la vigencia</t>
  </si>
  <si>
    <t xml:space="preserve">Para el periodo evaluado, no se registró el ingreso de servidores de libre nombramiento y remoción, por lo cual la actividad no fue realizada. </t>
  </si>
  <si>
    <t>La actividad fue realizada de acuerdo con el lineamiento brindado, teniendo en cuenta que se proyectó la Circular No. 11 de 2024, por medio de la cual se brinda información sobre la Presentación de declaración de bienes y rentas, declaración general de conflicto de interés, publicación y divulgación proactiva de la declaración de bienes y rentas, el registro de conflicto de Intereses y la declaración del impuesto sobre la renta y complementarios.
De igual manera, se continuó realizando una campaña de comunicación para favorecer la declaración por parte de servidores, servidoras y contratistas de la entidad en el mes de junio y julio, como se observa en las evidencias aportadas.</t>
  </si>
  <si>
    <t>Se observa evidencia suficiente del avance en la ejecución de la actividad</t>
  </si>
  <si>
    <t>En el marco del Comité Asincrónico llevado a cabo el 28 de junio se presentó informe sobre las  sugerencias recibidas durante el periodo comprendido de abril a junio de 2024 (segundo
trimestre de 2024), junto con las observaciones del proceso de Atención a la Ciudadanía frente a las mismas. Lo anterior, como seguimiento a la estrategia “Conoce, Propone y Prioriza”, a través de lo dispuesto en el esquema de medición y evaluación de las acciones de Gobierno Abierto.</t>
  </si>
  <si>
    <t>El proceso de Atención a la Ciudadanía, Transparencia y Acceso a la Información Pública, llevó a cabo el 29 de agosto en el marco de la actividad “Construyendo Patrimonio, Diálogo Participativo”, un grupo focal, para escuchar e implementar mejoras razonables propuestas bajo una metodología de entrevista grupal dirigida con las siguientes preguntas guía: i) ¿Cómo ha sido la experiencia al acceder a los trámites y servicios de la Entidad?, ii) ¿Cómo han sido las respuestas dadas por la Entidad?, iii) ¿Cómo  percibe la calidad y las capacidades técnicas y humanas de los colaboradores del IDPC?. Los resultados se presentan en el informe que se adjunta como evidencia.</t>
  </si>
  <si>
    <t xml:space="preserve">Se observa que la actividad de publicación  en SIDEAP y página web (cuando aplique) hace parte de un criterio de demanda, por lo tanto la calificación del 100% para el periodo es coherente </t>
  </si>
  <si>
    <t>Se adelantó la publicación de 3 capas geográficas  adicionales en datos abiertos y se actualizaron las que se encontraban publicadas de otras vigencias y era necesaria su actualización, lo cual se puede verificar en https://datosabiertos.bogota.gov.co/organization/idpc?page=1</t>
  </si>
  <si>
    <t xml:space="preserve">Se observa evidencia suficiente de la ejecución de la actividad, sin embargo, es necesario informar cuales son las “propuestas de actividades 2024” con el fin de tener un marco de referencia para  verificar la ejecución de las mismas y su posterior evaluación </t>
  </si>
  <si>
    <t>Si bien se reporta la realización de un test y la participación del curso de integridad de la alcaldía estas acciones no guardan una relación directa con la actividad planteada, se entiende las mismas como una preparación para la formulación de la campaña programada</t>
  </si>
  <si>
    <t xml:space="preserve">Se realizó la publicación. Se adjunta soporte de publicación de la gestión contractual del IDPC en el micrositio de transparencia y acceso a la información </t>
  </si>
  <si>
    <t>Por medio de memorando No. 20241100107873 del 26 de junio de 2024 la Oficina Jurídica remitió a la Oficina de Planeación formato de origen lícito de los recursos, documento que fue aprobado y publicado en el SIG el 28 de agosto de 2024, en la misma fecha se realizó la divulgación del formato mediante correo electrónico.
En la cláusula primera de las minutas de los contratos de prestación de servicios profesionales y de apoyo a la gestión se encuentra la declaratoria (minuta por ordenación del gasto)</t>
  </si>
  <si>
    <t xml:space="preserve">Se observa evidencia suficiente de la ejecución de la actividad programada para el segundo cuatrimestre y la ejecución anticipada de la actividad programada para el tercer cuatrimestre </t>
  </si>
  <si>
    <t>Seguimos avanzando en las acciones para promover la apropiación de la guía de documentos accesibles digitales. Actualmente, se ha implementado como fondo de pantalla en los computadores de las sedes del IDPC una imagen con el checklist de documentos de Excel, la cual tiene como objetivo recordar los pasos previos al guardado de documentos, que son aquellos que con mayor frecuencia suelen omitirse.</t>
  </si>
  <si>
    <t xml:space="preserve">Durante el primer cuatrimestre se publicaron en la página web 40 noticias relacionadas con la gestión misional de la entidad, las cuales contaron con un total de 6.782 vistas y se pueden consultar en su totalidad en el siguiente enlace: https://idpc.gov.co/noticias/
De estas, destacamos las siguientes:
Link: https://idpc.gov.co/noticias/el-idpc-presento-a-la-ciudadania-sus-principales-apuestas-dentro-del-plan-de-desarrollo-2024-2027/ 
Link: https://idpc.gov.co/noticias/el-museo-de-bogota-el-parque-arqueologico-y-cendoc-suspenderan-temporalmente-sus-servicios-a-la-ciudadania/ 
Link: https://idpc.gov.co/noticias/con-una-chuculatada-en-fontibon-termino-la-estrategia-activacion-7-entornos-patrimoniales/ 
Link: https://idpc.gov.co/noticias/instituto-distrital-de-patrimonio-dpc-interviene-todas-las-banderas-escultura-de-luis-carlos-galan-sarmiento/ 
</t>
  </si>
  <si>
    <t xml:space="preserve">En el segundo cuatrimestre se generaron 20 solicitudes de imágenes del archivo digital del Museo de Bogotá. Se envía matriz con el respectivo registro del periodo. </t>
  </si>
  <si>
    <t>Se observa evidencia de la divulgación interna del protocolo a través de correo electrónico; sin embargo, la actividad programada tiene como destino la ciudadanía, por lo tanto la acción se registra como incumplida</t>
  </si>
  <si>
    <t>Durante este período, se brindó acompañamiento técnico a los integrantes de la Mesa de Consejeros y Consejeras Locales de Patrimonio, con el objetivo de reconocer y visibilizar los saberes, la diversidad territorial y poblacional en la construcción plural y descentralizada de las concepciones sobre el patrimonio cultural de Bogotá, en el marco de los aportes a los planes, proyectos y gestión del IDPC. En ese sentido, al corte del 31 de mayo, se entregó un informe que presenta un balance de la gestión realizada durante este período.</t>
  </si>
  <si>
    <t>Se observa evidencia suficiente de la ejecución de la actividad programada para el segundo cuatrimestre y la ejecución anticipada de la actividad programada para el tercer cuatrimestre</t>
  </si>
  <si>
    <t xml:space="preserve">De acuerdo con la armonización del PDD "Bogotá Camina Segura" el cumplimiento de este componente se desarrollará dentro del marco del PI 8152 -Desarrollo de acciones de intervención para la protección y conservación de los valores del paisaje histórico, urbano y rural de los espacios patrimoniales de Bogotá D.C.".
De esta manera; para el equipo de Intervención de Fachadas fueron programados los perímetros o ejes de intervención de los espacios patrimoniales de “Centro Histórico y Ejes Viales” los cuales beneficiaran a la comunidad de las siguientes localidades Santa Fe, Los Mártires y La Candelaria; y, para el equipo de intervención en Bienes Muebles y Monumentos bajo el marco del espacio patrimonial “Red de Monumentos” se beneficiaran las comunidades de Santa Fe, La Candelaria, Chapinero, Teusaquillo y Antonio Nariño.
Se aporta: 
1. Correo de solicitud de publicación
1.1 Correo de formulario de diligenciamiento
2. Programación UPL FF
2. Programación UPL BMM 
3. Correo de confirmación de publicación - comunicaciones
3. Evidencia de publicación en página Web IDPC
</t>
  </si>
  <si>
    <t>En el link https://idpc.gov.co/transparencia/proyectos-de-inversion/informes-de-seguimiento-segplan/, se encuentra publicado el avance de indicadores y metas de proyectos de Inversión (Físicas y Financieras), con corte a mayo de 2024.</t>
  </si>
  <si>
    <t>En el link https://idpc.gov.co/transparencia/proyectos-de-inversion/informes-de-seguimiento-segplan/, se encuentra publicado el avance y ejecución presupuestal de los proyectos de inversión, con corte a mayo de 2024.</t>
  </si>
  <si>
    <t xml:space="preserve">Durante este periodo se realizó la tercera capacitación a través de Facebook-live cuyo tema fue: “Protección del patrimonio arqueológico de Bogotá, cuyo objetivo es socializar el papel del IDPC en el marco de la implementación de los diferentes instrumentos de planeación gestión y protección del Patrimonio Arqueológico como son El Plan de Manejo Arqueológico de Centro Histórico, El Plan de Manejo Arqueológico del Área Arqueológica Protegida Hacienda El Carmen (Res. 1364 de 2022), y la Estructura Integradora de Patrimonio dentro del Dec. 555 de 2021. El día 30 de agosto de 2024.
Actividad que inició su desarrollo de preparación en el mes de mayo con la primera socialización hacia el equipo técnico de la SPIP, posterior a esto se realizó con el equipo de arqueología, la SGT y el ICAHN la definición de los temas de trabajo, mensajes en piezas gráficas, requerimientos y ensayos de transmisión y contenido; esta socialización conto con la presencia del Coordinador del Grupo de Arqueología del ICAHN -Juan Pablo Ospina-, quien en calidad de representante de la entidad de competencia. A la fecha se han registrado 404 reproducciones de la transmisión.
Dirección de enlace para consulta de la capacitación es:  
https://www.facebook.com/InstitutodePatrimonioCultural/videos/4614997945480765?locale=es_LA
Se aporta:
1. Correos de coordinación de espacios y temáticas
2. Guion de trabajo y piezas graficas
3. Presentación de contenidos e información 
4. Soportes de publicación en plataformas
</t>
  </si>
  <si>
    <t>Durante el período se realizó reprogramación del cronograma de trabajo en atención a la solicitud de ajustes y a modificaciones internas en las revisiones de los documentos entregados por cada uno de los equipos; así como también, debido a la finalización de los contratos de los equipos en el mes de junio de 2024; por tanto, a la fecha se están retomando las mesas de trabajo con los equipos para ajustar los documentos pendientes por entregar.
Se aporta:
1. Cronograma actualizado</t>
  </si>
  <si>
    <t xml:space="preserve">Durante el período se realizó la entrega mediante radicado Orfeo No. 20243000092343 de 3 procedimientos:
1. Autorización para intervenir Bienes Muebles y Monumentos de la EIP.
2. Intervención de Bienes Muebles y Monumentos en espacio público por la Brigada de Atención a Monumentos.
3. Equiparación de tarifas de servicios públicos a estrato uno para BIC. 
De los anteriores procedimientos 2 son para actualización del contenido y 1 procedimiento nuevo de entrada, estos documentos se modificaron no solo en cumplimiento a los estándares de lenguaje claro e inclusivo; sino también a actualización de diferentes normativas.
Así mismo se actualizó el cronograma de actividades para la actualización de todos los procedimientos de la SPIP, a la fecha se trabaja en el ajuste y respuesta de las observaciones y sugerencias de estos por la Oficina Asesora de Planeación, previo a su publicación. Para estas actividades de ajustes se han realizado mesas de trabajo entre los equipos para la retroalimentación de las sugerencias y finalizar las subsanaciones solicitadas. Se presentó un atraso en este debido a la finalización de los contratos de los equipos en el mes de junio de 2024; por tanto, a la fecha se están retomando las mesas de trabajo con los equipos.
Se aporta:
1. Radicado 20243000092343
2. Procedimientos radicados y en ajustes
3. Correos de coordinación de subsanes
</t>
  </si>
  <si>
    <t xml:space="preserve">Se observa evidencia en el avance de la actividad, sin embargo, los documentos remitidos en el memorando están en proceso de ajuste, por lo tanto la actividad queda rezagada para este corte </t>
  </si>
  <si>
    <t xml:space="preserve">Durante este período se realizó la publicación correspondiente al 2do trimestre de la vigencia de los proyectos que fueron aprobados y no aprobados; de igual manera y en cumplimiento a la Resolución Reglamentaria 702 de 2023, se dio publicación al 1er informe de aprobación de licencias de intervención en espacios públicos patrimoniales desde la vigencia 2022, fecha en la cual se dio el marco normativo al IDPC, de acuerdo con lo establecido en el artículo 145 del Decreto 555 de 2021.
Así las cosas, de los 137 proyectos se puede mencionar que:
• 40 proyectos aprobados mediante Concepto Técnico Favorable.
• 32 proyectos aprobados mediante Resolución.
• 2 proyectos que fueron aprobados, pero solicitaron modificación a la Resolución vigente.
• 6 proyectos no fueron aprobados mediante Concepto Técnico.
• 58 proyectos no fueron aprobados por no completar requisitos mediante Resolución de desistimiento tácito.
• 1 proyecto no fue aprobado por no responder a los comunicados mediante Resolución de desistimiento expreso.
Y para finalizar a corte de 15 de junio de 2024 se han aprobado 75 licencias de intervención en espacios públicos patrimoniales desde el 24 de noviembre del 2022 fecha en la cual se notificó la primera licencia bajo la Resolución 643 de 2022.
Se aporta:
1. Correo de solicitud de publicación
2. Archivos de publicación (proyectos aprobados, no aprobados y LIOEP) 
3. Evidencia de publicación en página Web IDPC
</t>
  </si>
  <si>
    <t xml:space="preserve">Durante el período se continúa trabajando con la Oficina de Sistemas de la Subdirección de Gestión Corporativa, para el desarrollo para la firma digital de planos, donde se dio autorización para iniciar el desarrollo del producto final (producción), con lo cual se daría implementación de la notificación virtual. Lo anterior en consecuencia a que fueron solucionados los diseños tecnológicos de marcos de plano, caracteres para inclusión de datos como matriculas profesionales, estado de validación de información, aprobación, etc. Una vez la arquitectura esté lista, se procederá a realizar el ambiente de pruebas finales para que desde la plataforma del sistema de gestión documental Orfeo, los documentos queden registrados y firmados, una vez esté finalizado se puede proceder a la notificación virtual por la plataforma.
Esta actividad de planos no solo será para el cumplimiento de las LIOEP, sino también de la Autorización de Anteproyectos.
Se aporta:
Correo de trazabilidad de producción.
</t>
  </si>
  <si>
    <t xml:space="preserve">De conformidad con la apertura y operación del canal para la radicación de trámite de solicitud de autorización de anteproyectos en Bienes de Interés Cultural del Distrito Capital en la plataforma de “A un Clic del Patrimonio” se realiza monitoreo y seguimiento para cuantificar la efectividad y recepción de la ciudadanía para la realización del trámite a través de la plataforma. 
A la fecha se tiene 30 requerimientos registrados de los servicios y tramites ofertados y con medio de radicación a través de la plataforma:
• 30 registros de servicios y 4 proyectos radicados para el trámite de solicitud de autorización de anteproyectos en Bienes de Interés Cultural del Distrito Capital
• 22 proyectos radicados para el trámite equiparación de tarifas de servicios públicos a estrato uno (1) en Inmuebles de Interés Cultural
• 28 proyectos radicados para el trámite de solicitud de información sobre la condición patrimonial, de los cuales 11 han sido radicados a través del sistema de gestión documental Orfeo para su posterior respuesta por el grado de complejidad y 17 han sido por respuesta automática.
Se aporta:
Carpetas con registros de cada tipo de trámite:
1. Anteproyectos
2. Equiparación
3. Condición patrimonial
</t>
  </si>
  <si>
    <t xml:space="preserve">Actividad ejecutada en el primer cuatrimestre </t>
  </si>
  <si>
    <t xml:space="preserve">Actividad reportada en el primer cuatrimestre </t>
  </si>
  <si>
    <t>Durante el cuatrimestre la  SPIP y la Oficina de Comunicaciones realizaron mesa de trabajo para actualizar la página del equipo de intervención de Bienes Muebles y Monumentos, con el objetivo de actualizar la información relacionada con las actividades del equipo bajó el desarrollo de las intervenciones de los 100 días x Bogotá, actividad que se realizó en el mes de junio de 2024, en esta mesa se acordó que se realizarán mesas previas bajo la necesidad de actualizar la información.
Así mismo se solicitó actualizar como introducción al listado de programación de Intervenciones en Fachadas para el tercer trimestre incluir imagen de una de las intervenciones antes y después más representativas del periodo.
Se aporta:
1. Correos de evidencias
2. Evidencias de información
3. Verificación en pág. WEB IDPC
Mensualmente se han solicitado las actualizaciones del menú participa acorde a los requerimientos enviados y la actualización de secciones o documentos, hasta la fecha se viene cumpliendo con la tarea y las evidencias se han reportado en VENUS</t>
  </si>
  <si>
    <t>Acorde al plan de trabajo para la prevención de lavado de activos y financiación del terrorismo se aplicó la herramienta numero 2 para identificar la exposición al riesgo del LA/FT/FPADM que puede tener la entidad y el grado de vulnerabilidad al que puede estar expuesta la entidad en el desarrollo de sus funciones</t>
  </si>
  <si>
    <t>Mediante comunicación interna 20242200082563 de fecha 16 de mayo de 2024 se remitió a la Asesora de Control Interno el monitoreo consolidado de los riesgos de gestión y corrupción  correspondiente al  I Cuatrimestre del 2024.  
Evidencia 
Memorando Monitoreo Riesgos  1er Cuatrimestre 2024</t>
  </si>
  <si>
    <t>Se realizó el informe de Evaluación de los riesgos de gestión y corrupción del periodo correspondiente al primer cuatrimestre de 2024, el cual se publicó en la página web: https://idpc.gov.co/plan-anticorrupcion-y-de-atencion-al-ciudadano/</t>
  </si>
  <si>
    <t xml:space="preserve">Se realizó el reporte y cargue de las reuniones sostenidas por parte del: 
Director 
Subdirector de Divulgación y Apropiación del Patrimonio 
Subdirectora de Gestión Territorial del Patrimonio 
Subdirectora de Protección e Intervención del Patrimonio 
</t>
  </si>
  <si>
    <t xml:space="preserve"> 1. Acceso a la información pública</t>
  </si>
  <si>
    <t>Subcomponente 1
Lineamientos de Transparencia Activa</t>
  </si>
  <si>
    <t>Enero</t>
  </si>
  <si>
    <t>Febrero</t>
  </si>
  <si>
    <t>Marzo</t>
  </si>
  <si>
    <t>Abril</t>
  </si>
  <si>
    <r>
      <t xml:space="preserve">Ejecutado
</t>
    </r>
    <r>
      <rPr>
        <sz val="12"/>
        <color theme="1"/>
        <rFont val="Calibri"/>
        <family val="2"/>
        <scheme val="major"/>
      </rPr>
      <t>Primer cuatrimestre 2024</t>
    </r>
  </si>
  <si>
    <r>
      <t xml:space="preserve">Avance cualitativo
</t>
    </r>
    <r>
      <rPr>
        <sz val="12"/>
        <color theme="1"/>
        <rFont val="Calibri"/>
        <family val="2"/>
        <scheme val="major"/>
      </rPr>
      <t>Primer cuatrimestre 2024</t>
    </r>
  </si>
  <si>
    <t>Fecha inicio</t>
  </si>
  <si>
    <t>Fecha fin</t>
  </si>
  <si>
    <r>
      <t xml:space="preserve">Observaciones Oficina Asesora de Planeación
</t>
    </r>
    <r>
      <rPr>
        <sz val="12"/>
        <color theme="1"/>
        <rFont val="Calibri"/>
        <family val="2"/>
        <scheme val="major"/>
      </rPr>
      <t>Primer cuatrimestre 2024</t>
    </r>
  </si>
  <si>
    <r>
      <t xml:space="preserve">Programado
</t>
    </r>
    <r>
      <rPr>
        <sz val="12"/>
        <color theme="1"/>
        <rFont val="Calibri"/>
        <family val="2"/>
        <scheme val="major"/>
      </rPr>
      <t>Segundo cuatrimestre 2024</t>
    </r>
  </si>
  <si>
    <t>Mayo</t>
  </si>
  <si>
    <t>Junio</t>
  </si>
  <si>
    <t>Julio</t>
  </si>
  <si>
    <t>Agosto</t>
  </si>
  <si>
    <r>
      <t xml:space="preserve">Ejecutado
</t>
    </r>
    <r>
      <rPr>
        <sz val="12"/>
        <color theme="1"/>
        <rFont val="Calibri"/>
        <family val="2"/>
        <scheme val="major"/>
      </rPr>
      <t>Segundo cuatrimestre 2024</t>
    </r>
  </si>
  <si>
    <r>
      <t xml:space="preserve">Avance cualitativo
</t>
    </r>
    <r>
      <rPr>
        <sz val="12"/>
        <color theme="1"/>
        <rFont val="Calibri"/>
        <family val="2"/>
        <scheme val="major"/>
      </rPr>
      <t>Segundo cuatrimestre 2024</t>
    </r>
  </si>
  <si>
    <r>
      <t xml:space="preserve">Observaciones Oficina Asesora de Planeación
</t>
    </r>
    <r>
      <rPr>
        <sz val="12"/>
        <color theme="1"/>
        <rFont val="Calibri"/>
        <family val="2"/>
        <scheme val="major"/>
      </rPr>
      <t>Segundo cuatrimestre 2024</t>
    </r>
  </si>
  <si>
    <r>
      <t xml:space="preserve">Observaciones Asesoría Control Interno
</t>
    </r>
    <r>
      <rPr>
        <sz val="12"/>
        <color theme="1"/>
        <rFont val="Calibri"/>
        <family val="2"/>
        <scheme val="major"/>
      </rPr>
      <t>Primer cuatrimestre 2024</t>
    </r>
  </si>
  <si>
    <r>
      <t xml:space="preserve">Observaciones Asesoría Control Interno
</t>
    </r>
    <r>
      <rPr>
        <sz val="12"/>
        <color theme="1"/>
        <rFont val="Calibri"/>
        <family val="2"/>
        <scheme val="major"/>
      </rPr>
      <t>Segundo cuatrimestre 2024</t>
    </r>
  </si>
  <si>
    <r>
      <t xml:space="preserve">Programado
</t>
    </r>
    <r>
      <rPr>
        <sz val="12"/>
        <color theme="1"/>
        <rFont val="Calibri"/>
        <family val="2"/>
        <scheme val="major"/>
      </rPr>
      <t>Tercer cuatrimestre 2024</t>
    </r>
  </si>
  <si>
    <t>Septiembre</t>
  </si>
  <si>
    <t>Octubre</t>
  </si>
  <si>
    <t>Noviembre</t>
  </si>
  <si>
    <t>Diciembre</t>
  </si>
  <si>
    <r>
      <t xml:space="preserve">Ejecutado
</t>
    </r>
    <r>
      <rPr>
        <sz val="12"/>
        <color theme="1"/>
        <rFont val="Calibri"/>
        <family val="2"/>
        <scheme val="major"/>
      </rPr>
      <t>Tercer cuatrimestre 2024</t>
    </r>
  </si>
  <si>
    <r>
      <t xml:space="preserve">Avance cualitativo
</t>
    </r>
    <r>
      <rPr>
        <sz val="12"/>
        <color theme="1"/>
        <rFont val="Calibri"/>
        <family val="2"/>
        <scheme val="major"/>
      </rPr>
      <t>Tercer cuatrimestre 2024</t>
    </r>
  </si>
  <si>
    <r>
      <t xml:space="preserve">Observaciones Oficina Asesora de Planeación
</t>
    </r>
    <r>
      <rPr>
        <sz val="12"/>
        <color theme="1"/>
        <rFont val="Calibri"/>
        <family val="2"/>
        <scheme val="major"/>
      </rPr>
      <t>Tercer cuatrimestre 2024</t>
    </r>
  </si>
  <si>
    <r>
      <t xml:space="preserve">Observaciones Asesoría Control Interno
</t>
    </r>
    <r>
      <rPr>
        <sz val="12"/>
        <color theme="1"/>
        <rFont val="Calibri"/>
        <family val="2"/>
        <scheme val="major"/>
      </rPr>
      <t>Tercer cuatrimestre 2024</t>
    </r>
  </si>
  <si>
    <r>
      <t xml:space="preserve">Programado
</t>
    </r>
    <r>
      <rPr>
        <sz val="12"/>
        <color theme="1"/>
        <rFont val="Calibri"/>
        <family val="2"/>
        <scheme val="major"/>
      </rPr>
      <t>Acumulado 2024</t>
    </r>
  </si>
  <si>
    <r>
      <t xml:space="preserve">Ejecutado
</t>
    </r>
    <r>
      <rPr>
        <sz val="12"/>
        <color theme="1"/>
        <rFont val="Calibri"/>
        <family val="2"/>
        <scheme val="major"/>
      </rPr>
      <t>Acumulado 2024</t>
    </r>
  </si>
  <si>
    <r>
      <t xml:space="preserve">Eficacia actividad
</t>
    </r>
    <r>
      <rPr>
        <sz val="12"/>
        <color theme="1"/>
        <rFont val="Calibri"/>
        <family val="2"/>
        <scheme val="major"/>
      </rPr>
      <t>Acumulado 2024</t>
    </r>
  </si>
  <si>
    <r>
      <t xml:space="preserve">Eficacia subcomponente
</t>
    </r>
    <r>
      <rPr>
        <sz val="12"/>
        <color theme="1"/>
        <rFont val="Calibri"/>
        <family val="2"/>
        <scheme val="major"/>
      </rPr>
      <t>Acumulado 2024</t>
    </r>
  </si>
  <si>
    <t>Componente</t>
  </si>
  <si>
    <t>2. Rendición de Cuentas</t>
  </si>
  <si>
    <t>Fortalecer los escenarios de diálogo y retroalimentación con la ciudadanía y grupos de interés para incluirlos como actores permanentes de la gestión del IDPC.</t>
  </si>
  <si>
    <r>
      <t xml:space="preserve">Eficacia
</t>
    </r>
    <r>
      <rPr>
        <sz val="12"/>
        <color theme="1"/>
        <rFont val="Calibri"/>
        <family val="2"/>
        <scheme val="major"/>
      </rPr>
      <t>Primer cuatrimestre 2024</t>
    </r>
  </si>
  <si>
    <r>
      <t xml:space="preserve">Eficacia
</t>
    </r>
    <r>
      <rPr>
        <sz val="12"/>
        <color theme="1"/>
        <rFont val="Calibri"/>
        <family val="2"/>
        <scheme val="major"/>
      </rPr>
      <t>Segundo cuatrimestre 2024</t>
    </r>
  </si>
  <si>
    <r>
      <t xml:space="preserve">Eficacia
</t>
    </r>
    <r>
      <rPr>
        <sz val="12"/>
        <color theme="1"/>
        <rFont val="Calibri"/>
        <family val="2"/>
        <scheme val="major"/>
      </rPr>
      <t>Tercer cuatrimestre 2024</t>
    </r>
  </si>
  <si>
    <t>Subcomponente 1
Información de Calidad y en Formato Comprensible</t>
  </si>
  <si>
    <t xml:space="preserve">3. Mejora en la atención y servicio a la ciudadanía </t>
  </si>
  <si>
    <t>Subcomponente 3
Talento Humano</t>
  </si>
  <si>
    <t>4. Racionalización de Trámites</t>
  </si>
  <si>
    <t>Fortalecer  el acceso oportuno y efectivo a los servicios que ofrece el Instituto Distrital de Patrimonio Cultural.</t>
  </si>
  <si>
    <t xml:space="preserve">5. Apertura de información y de datos abiertos </t>
  </si>
  <si>
    <t xml:space="preserve">6. Participación e innovación en la gestión pública </t>
  </si>
  <si>
    <t>Garantizar el acceso oportuno y efectivo a la información  que ofrece el Instituto Distrital de Patrimonio Cultural.</t>
  </si>
  <si>
    <t xml:space="preserve">7. Fortalecimiento de una cultura de integridad </t>
  </si>
  <si>
    <t xml:space="preserve">8. Gestión de riesgos de corrupción </t>
  </si>
  <si>
    <t xml:space="preserve"> 9. Medidas de debida diligencia </t>
  </si>
  <si>
    <t>Fortalecer los mecanismos de prevención de la corrupción y acciones de lavado de activos y financiación del terrorismos.</t>
  </si>
  <si>
    <t>Subcomponente 3
Gestión de la debida diligencia</t>
  </si>
  <si>
    <t>Ítem / Número trámite</t>
  </si>
  <si>
    <t>Dependencia responsable / Tipo de racionalización trámite</t>
  </si>
  <si>
    <t>Magnitud / Mejora por implementar trámite</t>
  </si>
  <si>
    <t>Responsable  / Acciones racionalización trámite</t>
  </si>
  <si>
    <t>Meta o producto / Situación actual trámite</t>
  </si>
  <si>
    <t xml:space="preserve"> Actividad propuesta / Nombre trámite</t>
  </si>
  <si>
    <t>Garantizar acceso y servicio a la ciudadanía cálido, oportuno y efectivo, con criterios diferenciales de accesibilidad.</t>
  </si>
  <si>
    <t>Subcomponente 1
Apertura de datos para los ciudadanos y grupos de interés</t>
  </si>
  <si>
    <t>Subcomponente 3
Apertura de la información presupuestal institucional y de resultados</t>
  </si>
  <si>
    <t>Subcomponente 4
Estandarización de datos abiertos para intercambio de información</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</si>
  <si>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</si>
  <si>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</si>
  <si>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</si>
  <si>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</si>
  <si>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Subcomponente 2
Diálogo de doble vía con la ciudadanía y sus organizaciones</t>
  </si>
  <si>
    <t>Subcomponente 3
Responsabilidad en la cultura de la Rendición y Petición de Cuentas</t>
  </si>
  <si>
    <t>Subcomponente 4
Evaluación y Retroalimentación a la Gestión Institucional</t>
  </si>
  <si>
    <t>Subcomponente 5
Rendición de cuentas focalizada</t>
  </si>
  <si>
    <t>Subcomponente 6
Articulación Institucional a los Nodos de Rendición de Cuentas</t>
  </si>
  <si>
    <t>Subcomponente 1
 Estructura administrativa y Direccionamiento estratégico</t>
  </si>
  <si>
    <t>Subcomponente 2
Fortalecimiento de los canales de atención</t>
  </si>
  <si>
    <t>Subcomponente 4
Normativo y procedimental</t>
  </si>
  <si>
    <t>Subcomponente 5
Relacionamiento con el ciudadano</t>
  </si>
  <si>
    <t>Subcomponente 6
Análisis de la información de las denuncia de corrupción
 (enfoque de género)</t>
  </si>
  <si>
    <t>Subcomponente 1
Racionalización de Trámites</t>
  </si>
  <si>
    <t>Subcomponente 2
Consulta Ciudadana para la mejora de experiencias de los usuarios</t>
  </si>
  <si>
    <t>Subcomponente 1
Ciudadanía en la toma de decisiones públicas</t>
  </si>
  <si>
    <t>Subcomponente 2
Iniciativas de innovación por articulación institucional</t>
  </si>
  <si>
    <t>Subcomponente 3
Redes de innovación pública</t>
  </si>
  <si>
    <t>Subcomponente 1
Programas Gestión de Integridad</t>
  </si>
  <si>
    <t>Subcomponente 2
Promoción de la integridad en las instituciones y grupos de interés</t>
  </si>
  <si>
    <t>Subcomponente 3
Participación en las estrategias distritales de Integridad</t>
  </si>
  <si>
    <t>Subcomponente 4
Gestión preventiva de conflicto de interés</t>
  </si>
  <si>
    <t>Subcomponente 5
Gestión prácticas Antisoborno, Antifraude</t>
  </si>
  <si>
    <t>Subcomponente 1
Política de Administración de Riesgos de Corrupción</t>
  </si>
  <si>
    <t>Subcomponente 2  
Construcción del Mapa de Riesgos de Corrupción
(Incluidos los riesgos de lavado de activos)</t>
  </si>
  <si>
    <t xml:space="preserve">Subcomponente 3
Consulta y divulgación </t>
  </si>
  <si>
    <t>Subcomponente 4 
Monitoreo o revisión</t>
  </si>
  <si>
    <t>Subcomponente 5 Seguimiento</t>
  </si>
  <si>
    <t>Subcomponente 1
Adecuación institucional para cumplir con la debida diligencia</t>
  </si>
  <si>
    <t>Subcomponente 2  
Construcción del plan de trabajo para adaptar y/o desarrollar la debida diligencia</t>
  </si>
  <si>
    <r>
      <rPr>
        <b/>
        <sz val="12"/>
        <color rgb="FF000000"/>
        <rFont val="Calibri"/>
        <family val="2"/>
        <scheme val="major"/>
      </rPr>
      <t>PROGRAMA DE TRANSPARENCIA Y ÉTICA PÚBLICA  - PTEP 2024</t>
    </r>
    <r>
      <rPr>
        <sz val="12"/>
        <color rgb="FF000000"/>
        <rFont val="Calibri"/>
        <family val="2"/>
        <scheme val="major"/>
      </rPr>
      <t xml:space="preserve">
 (Aprobado en sesión del Comité Institucional de Gestión y Desempeño del 28.06.2024)</t>
    </r>
  </si>
  <si>
    <t>Desarrollar acciones que permitan prevenir actos de corrupción en torno a la gestión para la preservación y sostenibilidad del patrimonio cultural de los bogotanos, que permitan establecer relaciones abiertas con la ciudadanía y recuperar la confianza y respeto por lo público.</t>
  </si>
  <si>
    <t>Cumplida</t>
  </si>
  <si>
    <t>En la verificación realizada a los soportes se evidencia la suscripción de un total de 20 acuerdos de confidencialidad, un correo electrónico del 29 de febrero 2024, como soporte de envío de los acuerdos suscritos a 15 servidores faltando 5, los soportes se alojan en el disco Venus  P:\Programa Ética Publica 2024\1. Cuatrimestre 1\Componente 1 Acceso a la información pública\Actividad 1.1.4.
Actividad cumplida al 100%.</t>
  </si>
  <si>
    <t>En la verificación realizada se observaron soportes de la publicación del cronograma de intervenciones a realizar en el primer trimestre de la vigencia 2024, en la página web: https://idpc.gov.co/noticias/100-bienes-muebles-y-fachadas-seran-intervenidos-en-el-centro-historico-de-bogota/.
Esta actividad cumplió 1 de las 3 publicaciones programadas para la vigencia, registra un avance del 33,33% a la fecha de este seguimiento.</t>
  </si>
  <si>
    <t>En ejecución</t>
  </si>
  <si>
    <t>En la verificación realizada se observó los reportes de ejecución contractual  de los meses enero, febrero y marzo 2024, publicados en la página web de la entidad en el siguiente vinculo:  https://idpc.gov.co/transparencia/publicacion-de-la-informacion-contractual/.
A la fecha de este seguimiento se han publicado 3 de los 11 reportes programados lo que representa un avance del 27,27% a la fecha.</t>
  </si>
  <si>
    <t>En la verificación realizadas se evidenció soporte de los tres (3) boletines de seguimiento a las solicitudes de acceso a la información pública (enero, febrero, marzo), los soportes están registrados en la carpeta compartida Venus en el siguiente vinculo: P:\Programa Ética Publica 2024\1. Cuatrimestre 1\Componente 1 Acceso a la información pública\Actividad 1.5.1.
A la fecha de este seguimiento se han realizado 3 de los 11 seguimientos programados para la vigencia 2024 lo que representa el 33,33% de avance.</t>
  </si>
  <si>
    <t>En la verificación realizada se evidencia el informe de gestión elaborado y publicado en la página web de la entidad el cual puede ser consultado en el siguiente vinculo: https://idpc.gov.co/transparencia/informes-de-gestion/.
Actividad cumplida al 100%.</t>
  </si>
  <si>
    <t>En la verificación realizada se evidencia soporte de la actualización de la estrategia de rendición de cuentas vigencia 2024 y el soporte de la publicación en la página web vinculo: https://idpc.gov.co/transparencia/menu-participa/rendicion-de-cuentas/.
Con fundamento en lo anterior esta actividad queda cumplida al 100%.</t>
  </si>
  <si>
    <t>En la verificación realizada se evidencia soporte de la encuesta diseñada y dispuesta en la página web de la entidad para la consulta y diligenciamiento de la ciudadanía vinculo: https://idpc.gov.co/transparencia/menu-participa/rendicion-de-cuentas/.
Con fundamento en lo anterior esta actividad ha cumplido 1 de las 2 encuestas programadas para la vigencia registrando un avance a la fecha del 50%.</t>
  </si>
  <si>
    <t>En la verificación realizada se evidenció soporte de la socialización realizada el 19 de abril 2024, lo soportes se registran en el disco Venus enlace: P:\Programa Ética Publica 2024\1. Cuatrimestre 1\Componente 2 Rendición de Cuentas\Actividad 2.3.2.
Con fundamento en lo anterior a la fecha se ha realizado 1 de las 2 actividades programadas por lo tanto se registra un avance del 50%.</t>
  </si>
  <si>
    <t>En la verificación realizada se evidenció soportes de  las noticias publicadas en la página web sobre la gestión de la entidad durante el primer cuatrimestre vinculo: https://idpc.gov.co/noticias/.
Con fundamento en lo anterior esta actividad cumplió con 3 meses de los 11  programados para registrar noticias de la vigencia lo que significa el 27,27% de avance.</t>
  </si>
  <si>
    <t>En la verificación realizada se evidencia soportes de las solicitudes de actualización del menú participa los soportes reposan en el vínculo: P:\Programa Ética Publica 2024\1. Cuatrimestre 1\Componente 2 Rendición de Cuentas\Actividad 2.3.4, así como de los correos de certificación de la actualización del menú participa.
Con fundamento en lo anterior esta actividad ha cumplido con dos (2) de las diez (10) actualizaciones programadas lo que representa un avance del 20%.</t>
  </si>
  <si>
    <t>En la verificación realizada se evidencia la Resolución 001  del 02 de enero 2024 mediante la cual se adopta el Modelo Distrital de relacionamiento Integral con la ciudadanía, modelo que fue socializado en el marco de la sesión ordinaria del Comité Institucional de Gestión y Desempeño - Comité Virtual asincrónico que se llevó a cabo el 29 de abril 2024 y cuyo tema quedó registrado en el acta No. 02 del comité virtual, los soportes se encuentran en el disco Venus :P:\Programa Ética Publica 2024\1. Cuatrimestre 1\Componente 3 Mejora en la atención y servicio a la ciudadanía\Actividad 3.1.3.
Con fundamento en lo anterior esta actividad queda cumplida al 100%.</t>
  </si>
  <si>
    <t>En la verificación realizada se evidencia soporte de la actualización de la ESTRATEGIA DE COMUNICACIONES PARA DIVULGAR LAS FUNCIONES Y RESPONSABILIDADES DEL IDPC Y CANALES DE ATENCIÓN, formalizada con Rad. No. 20245100038313 del 29 de febrero 2024.
Con fundamento en lo anterior se evidencia que la acción ha avanzado en el 50%.</t>
  </si>
  <si>
    <t>En la verificación realizada se evidenció el soporte del plan de trabajo, cronograma y el correo de programación de las mesas de trabajo, los soportes reposan en el disco Venus en el siguiente enlace P:\Programa Ética Publica 2024\1. Cuatrimestre 1\Componente 3 Mejora en la atención y servicio a la ciudadanía\Actividad 3.4.1.
Con fundamento en lo anterior esta actividad queda cumplida 100%.</t>
  </si>
  <si>
    <t>En la verificación realizada se evidencia soporte de la remisión a la Secretaría Jurídica de la matriz de posibles actos de corrupción y los acuerdos de confidencialidad con fecha 29 de febrero 2024, los soportes se registran en el disco Venus vinculo P:\Programa Ética Publica 2024\1. Cuatrimestre 1\Componente 3 Mejora en la atención y servicio a la ciudadanía\Actividad 3.6.1.
Con fundamento en lo anterior esta actividad ha cumplido a la fecha 1 de las 3 actividades programadas para la vigencia, lo que representa el 33,33% de avance.</t>
  </si>
  <si>
    <t>En la verificación realizada se evidencia la Resolución No. 347 del 30 de abril 2024 mediante la cual se conforma el equipo de gestores de integridad del IDPC para la vigencia 2024, la cual fue formalizada mediante Rad. 20241000003475, el soporte reposa en el disco Venus vinculo: P:\Programa Ética Publica 2024\1. Cuatrimestre 1\Componente 7 Fortalecimiento de una cultura de integridad\Actividad 7.1.1.
Con fundamento en lo anterior esta actividad queda cumplida al 100%.</t>
  </si>
  <si>
    <t>En la verificación realizada se evidencia soportes del cuestionario relacionado con los riesgos operativos SARLAFT, así como de las respuestas y su tabulación, los soportes se registran en el disco VENUS vinculo P:\Programa Ética Publica 2024\1. Cuatrimestre 1\Componente 8 Gestión de riesgos de corrupción\Actividad 8.2.1.
Con fundamento en lo anterior esta actividad queda cumplida al 100% a la fecha.</t>
  </si>
  <si>
    <r>
      <t xml:space="preserve">Programado
</t>
    </r>
    <r>
      <rPr>
        <sz val="12"/>
        <color theme="1"/>
        <rFont val="Calibri"/>
        <family val="2"/>
        <scheme val="major"/>
      </rPr>
      <t>Primer cuatrimestre 2024</t>
    </r>
  </si>
  <si>
    <t>Se elaboraron y publicaron los boletines de seguimiento a las solicitudes de acceso a la información pública correspondientes a los meses de enero, febrero, marzo.</t>
  </si>
  <si>
    <t>Se realizó publicación de 89 proyectos, de los cuales 42 proyectos fueron aprobados mediante Resolución, 9 mediante concepto técnico favorable, a 3 le fue aprobada modificación de resolución por prórroga o modificación de propuesta inicial y 35 fueron desistidos de manera expresa en consecuencia a falta de documentos técnicos, administrativos, jurídicos y financieros que soportaban su formulación. 
Se aporta:
1. Correo de solicitud de publicación
2. 1ER Informe trimestral de proyectos D_N_A 2024.xlsx
3. Verificaciónขn de la evidencia en p g. WEB IDPC</t>
  </si>
  <si>
    <t xml:space="preserve">Se realizaron los Informes mensuales de satisfacción de atención a  la ciudadanía correspondiente a los meses de diciembre, enero, febrero y marzo. 
</t>
  </si>
  <si>
    <t>Uno de los lineamientos de la Política de comunicaciones del IDPC es el uso de Lenguaje claro, el cual se ve reflejado en tres elementos de la comunicación: 
– Contenido: redacción de ideas centrales e información que realmente es relevante para el lector, utilizando oraciones cortas con estructuras simples y palabras que sean de fácil comprensión para el lector.
– Estructura: se refiere a la organización del texto, de forma tal que tenga una secuencia lógica.
– Diseño: se relaciona con el uso de ayudas visuales que pueden facilitar la lectura del texto e indicar la información más relevante. 
A partir de lo anterior, una de las divulgaciones de información misional que vale la pena destacar es el proceso de elecciones de la Mesa de Museos de Bogotá, de la cual el IDPC a través del Museo de Bogotá tiene a cargo la mesa técnica y toda la divulgación. Este proceso fue realizado en julio de 2024 y a través de página web y redes sociales se redactó y diagramó un carrusel en lenguaje claro toda la información que facilitara la comprensión de los términos de la convocatoria y la participación por parte de los museos de la ciudad. 
Ver noticia: https://idpc.gov.co/noticias/se-acercan-las-elecciones-de-los-nuevos-miembros-de-la-mesa-tematica-de-museos-de-bogota/
Ver carrusel de Instagram: https://www.instagram.com/p/C9ztZUFJo7C/?igsh=MXdveXMxcXIxeTd6aQ==</t>
  </si>
  <si>
    <t>Durante este período, se realizaron dos reuniones internas de sensibilización sobre la importancia de la participación ciudadana con enfoque diferencial y territorial, en cumplimiento del Plan Institucional de Participación Ciudadana.
El primer taller se llevó a cabo el jueves 16 de mayo en el auditorio de la Plaza de la Concordia, con la participación de 28 miembros de los equipos del IDPC. El objetivo fue crear un espacio de diálogo sobre el presente y futuro de la participación ciudadana en el instituto, identificando posibles articulaciones y redes entre los equipos, programas y proyectos para fortalecer la implementación de la estrategia en el próximo cuatrienio. Entre las recomendaciones surgidas, se destacó la necesidad de tener espacios más frecuentes para dialogar sobre temas puntuales, exponer experiencias de participación y gestionar la participación de manera transversal en las distintas áreas del IDPC.
Para el segundo semestre, el 15 de agosto en la sala de Juntas de la Casa Genoveva del IDPC, se realizó un taller de capacitación dirigido al equipo de valoración de Bienes de Interés Cultural de la Subdirección de Protección al Patrimonio. Durante esta actividad, se presentaron los principios y lineamientos de la participación ciudadana, así como la importancia de la rendición de cuentas para fortalecer el control social. También se discutió la necesidad de consolidar pilotos que faciliten la interacción entre la ciudadanía y los equipos técnicos. Se cumplió con la metodología propuesta y se llevó a cabo un ejercicio de evaluación del taller, con resultados satisfactorios.</t>
  </si>
  <si>
    <t>Documentar el o los procedimientos  de conocimiento de la contraparte.
Procedimiento de identificación de Personas Expuestas  políticamente (PEP).
Procedimiento de Operaciones Inusuales y Sospechosas.</t>
  </si>
  <si>
    <t>Estado de la actividad CI</t>
  </si>
  <si>
    <t>Estado de la actividad CI Cuatrimestre</t>
  </si>
  <si>
    <t>Estado de la actividad CI Acumulado</t>
  </si>
  <si>
    <t>Se presentan los siguientes documentos:
- Reporte de cumplimiento ITA para el periodo 2024 con fecha del 19 de julio de 2024.
- Correo de solicitud de publicación de información con fecha del 28 de agosto de 2024.
- Actas de las reuniones llevadas a cabo el 27 de mayo de 2024 y del 17 de junio de 2024, en las cuales se realizó seguimiento al plan de transparencia de la entidad.</t>
  </si>
  <si>
    <t>No programada</t>
  </si>
  <si>
    <t>Incumplida</t>
  </si>
  <si>
    <t>Se evidencia la publicación de la información de los canales de recepción de denuncias por posibles actos de corrupción en el footer del sitio web de la entidad.</t>
  </si>
  <si>
    <t>La actividad se calificó como cumplida para el primer cuatrimestre de 2024.</t>
  </si>
  <si>
    <t>No se presenta evidencia, no obstante, se resalta que para el cuatrimestre no se había programado nada con respecto a esta actividad.</t>
  </si>
  <si>
    <t>Se presenta evidencia del registro de las reuniones de los Subdirectores de Divulgación y Apropiación del Patrimonio, Gestión Territorial del Patrimonio y de Protección e Intervención del Patrimonio en el aplicativo de agendas para los meses de mayo, junio, julio y agosto de 2024.
Se recomienda unificar la forma de reporte entre las Subdirecciones y que las evidencias den cuenta de la revisión semanal, se presente o no reuniones, tal como lo está reportando la Subdirección de Gestión Territorial.
Teniendo en cuenta que el programado para el cuatrimestre corresponde a 18 y que para el primer cuatrimestre se validó un ejecutado de 13, se completa la evidencia de 31 productos de los 48 establecidos para esta actividad. Los registros se toman en consideración de acuerdo con las semanas transcurridas.</t>
  </si>
  <si>
    <t xml:space="preserve">La actividad se calificó como cumplida para el primer cuatrimestre de 2024. </t>
  </si>
  <si>
    <t>Si bien la actividad se encontraba programada para el segundo cuatrimestre, se calificó como cumplida para el primer cuatrimestre de 2024.</t>
  </si>
  <si>
    <t>Se presenta evidencia del avance en la ejecución de la estrategia de comunicación para divulgar las funciones, responsabilidades de la entidad y canales de atención.
Para el primer cuatrimestre, se verificó la actualización de la estrategia, por lo que, solo se encuentra pendiente el informe de ejecución de esta.</t>
  </si>
  <si>
    <t>No se presenta evidencia, no obstante, se resalta que para el cuatrimestre no se había programado nada con respecto a esta actividad. La fecha de inicio de la actividad se encuentra definida como el 01 de septiembre de 2024.</t>
  </si>
  <si>
    <t>Inicia en un periodo diferente al evaluado</t>
  </si>
  <si>
    <t>Se presenta evidencia del conversatorio sobre las normas de protección del patrimonio arqueológico de Bogotá, realizada el 30 de agosto de 2024 y transmitida en vivo mediante la cuenta de Facebook de la entidad. En este actividad participaron representantes de las Subdirecciones de Protección e Intervención de Patrimonio y de Gestión Territorial del patrimonio además de un investigador del Grupo de Arqueología del ICANH.
De esta forma, se completa 1 de las 2 jornadas de actualización normativa y de unificación de criterios establecidas como producto para esta actividad.</t>
  </si>
  <si>
    <t>La actividad se calificó como cumplida para el primer cuatrimestre de 2024. No obstante, se resalta que para este cuatrimestre se presenta un cronograma para la actualización de los documentos del proceso de Protección e Intervención de los Patrimonios ajustado.</t>
  </si>
  <si>
    <t>Se presenta evidencia de las mesas de trabajo adelantadas para el desarrollo de la actividad. Teniendo en cuenta que para el periodo no se tenía nada programado con respecto a esta actividad, la actividad se califica como no programada con respecto al cuatrimestre.</t>
  </si>
  <si>
    <t>Se presenta evidencia de las comunicaciones adelantadas para el desarrollo de la actividad. Teniendo en cuenta que para el periodo no se tenía nada programado con respecto a esta actividad, la actividad se califica como no programada con respecto al cuatrimestre.</t>
  </si>
  <si>
    <t>Se presenta evidencia de la publicación de información de la entidad en datos abiertos.
Teniendo en cuenta que para el cuatrimestre no se tenía programado nada con respecto a esta actividad y que en la descripción de la actividad se hace referencia a mantener actualizada la información, la actividad se califica como no programa para el cuatrimestre y en ejecución a nivel general.</t>
  </si>
  <si>
    <t>Se presenta informe de avance de los procesos de participación ciudadana correspondiente al primer semestre de 2024.
De esta forma, se completa 1 de los 2 informes semestrales definidos como producto para esta actividad.</t>
  </si>
  <si>
    <t>Se presenta informe de resultado de la evaluación de percepción de integridad, radicado bajo el número 20245200108243 del 26 de junio de 2024, y certificado de participación de una persona en el curso de gestores de integridad impartido por la Secretaria General de la Alcaldía Mayor de Bogotá.
No obstante, no se identifica información sobre la ejecución de la campaña de sensibilización del código de integridad de la entidad, definida como la actividad a desarrollar y que se encontraba programada para el cuatrimestre, por lo que, la actividad se califica con incumplida con respecto a lo establecido para el periodo.</t>
  </si>
  <si>
    <t>Se presenta la Circular No.11 de 2024 radicada con el número 20245200103833 con fecha del 18 de junio de 2024, cuyo asunto corresponde a la presentación de declaración de bienes y rentas, declaración general de conflicto de interés, publicación y divulgación proactiva de la declaración de bienes y rentas, el registro de conflicto de intereses y la declaración del impuesto sobre la renta y complementarios.
De igual forma, se presentan correos de divulgación de información sobre la presentación de la declaración de bienes y rentas y conflictos de intereses con fechas del 29 de mayo, 17 de junio, 20 de junio y 2 de julio y una publicación sobre el tema en la sección de noticias en la intranet de la entidad con fecha del 23 de julio de 2024.</t>
  </si>
  <si>
    <t>Se presenta formato de identificación de eventos sin diligenciar. No obstante, se resalta que para el cuatrimestre no se había programado nada con respecto a esta actividad.</t>
  </si>
  <si>
    <t>No se presenta evidencia, no obstante, se resalta que para el cuatrimestre no se había programado nada con respecto a esta actividad.
Para el primer cuatrimestre se verificó 1 de las 2 publicaciones establecidas como producto para esta actividad, por lo que, se encuentra pendiente 1 publicación del mapa de riesgos de corrupción.</t>
  </si>
  <si>
    <t>No se presenta evidencia y de acuerdo con lo señalado por los responsables, no se realizó la publicación del monitoreo del mapa de riesgos de corrupción programada para el periodo.
Para el primer cuatrimestre de 2024, se verificó 1 de las 3 publicaciones definidas como producto para esta actividad, por lo que, se encuentran pendientes 2.</t>
  </si>
  <si>
    <t>Se presenta informe y anexos del seguimiento de riesgos de gestión y corrupción correspondiente al primer cuatrimestre de 2024, radicado bajo el número 20241200082123 con fecha del 16 de mayo de 2024. De igual forma, se presenta evidencia de su publicación en el sitio web de la entidad.
El documento puede ser consultado directamente en el siguiente enlace: https://idpc.gov.co/transparencia/plan-anticorrupcion-y-de-atencion-al-ciudadano/
Para el primer cuatrimestre de 2024 se verificó 1 informe, por lo que, se completan 2 de los 3 informes de evaluación al mapa de riesgos de corrupción definidos como producto para esta actividad.</t>
  </si>
  <si>
    <t>La estrategia de Comunicación se actualizó para la vigencia 2024 y las actividades se ejecutarán durante el año.</t>
  </si>
  <si>
    <t>El día 15 de mayo de 2024, mediante correo electrónico se le informó a la dirección de asuntos disciplinarios, que durante lo transcurrido en el año 2024, no se han recibido quejas por actos de corrupción, y se remitieron algunos acuerdos de confidencialidad restantes.</t>
  </si>
  <si>
    <t>El Equipo Gestor de Integridad ha venido adelantando las actividades requeridas para dar cumplimiento al plan. Por lo anterior, inició su gestión con la realización del Test de Percepción de Integridad.
De igual manera, se reporta que una servidora que hace parte del Equipo Gestor de Integridad realizó el curso de integridad dispuesto por Soy10Aprende, de la Alcaldía General.</t>
  </si>
  <si>
    <t>Se presenta el informe realizado en torno a la realización de  la declaración de bienes y rentas y conflictos de intereses periódicas para servidores, servidoras y contratistas de la entidad.</t>
  </si>
  <si>
    <t>En la verificación realizada se evidencia soporte del calendario de reportes definido el cual se encuentra registrado en el disco Venus vinculo P:\Programa Ética Publica 2024\1. Cuatrimestre 1\Componente 8 Gestión de riesgos de corrupción\Actividad 8.3.2.
Con fundamento en lo anterior esta actividad queda cumplida al 100% a la fecha.</t>
  </si>
  <si>
    <t>Se realizaron dos alertas para el monitoreo oportuno de los riesgos dirigida a los líderes de procesos
El primero fue enviado por parte de la jefe de la Oficina Asesora de Planeación mediante correos electrónicos de fecha 30 de abril y  el segundo se creó un evento en el calendar.google.com para que le informe la fecha oportuna del reporte de los riesgos a los lideres de procesos y los equipos de apoyo de esta actividad 
Evidencias 
Correo CRONOGRAMA DE REPORTE DE HERRAMIENTAS DE GESTIÓN
Correo Invitación Reporte de Riesgos  jue 2 de may - mar 7 de may de 2024
Bogotá es TIC - Calendar - Detalles del evento Riesgos PTEP</t>
  </si>
  <si>
    <t xml:space="preserve">1  Acta que dé cuenta de la conformación del equipo técnico conformado </t>
  </si>
  <si>
    <t>Identificar las personas que se han capacitado en SARLAFT y establecer las necesidades de capacitación.</t>
  </si>
  <si>
    <t>Teniendo en cuenta la actividad, se indica que durante el cuatrimestre valorado se mantuvo actualizada la página web Transparencia y Acceso a la Información Pública de acuerdo con los criterios de la resolución Min TIC  1519 de 2020, evidencia de lo anterior, se llevó a cabo el registro de la información en el ITA, de lo cual el Instituto Distrital de Patrimonio Cultural obtuvo una calificación del 100%. A su vez, se actualiza la información de manera permanente conforme las solicitudes de publicación de los documentos de los diferentes procesos. 
Para tal efecto, el equipo de trabajo de Transparencia y Acceso a la Información llevó a cabo dos reuniones para dar continuidad con las actividades establecidas, llevadas a cabo el 27 de mayo y el 17 de junio, garantizando de tal manera que la información publicada cumpla con los parámetros de accesibilidad y oportunidad.</t>
  </si>
  <si>
    <t>El 29 de abril del año 2024, la oficina de atención a la ciudadanía publicó el protocolo de denuncias y actos de corrupción, el cual se encuentra actualizado, se adjunta correo mediante el cual se recibió la divulgación.</t>
  </si>
  <si>
    <t xml:space="preserve">Conforme lo solicitado por la secretaria Jurídica Distrital, mediante correo el día 8 de febrero de 2024, y en virtud de los conceptos emitidos por esa Dirección respecto a las Directivas 008 de 2021 y 005 de 2023, el día 29 de febrero de 2024, se remitieron los acuerdos de confidencialidad.
Se aporta:
1. Correo de envío de acuerdos de confidencialidad
2. Se adjunta los acuerdos enviados </t>
  </si>
  <si>
    <t>Publicar en la página web la programación trimestral de las UPL en donde se ubican los bienes de interés cultural que el IDPC va a intervenir en este periodo.</t>
  </si>
  <si>
    <t xml:space="preserve">Se observa evidencia de la ejecución de la actividad en el sentido que se han venido reportando las reuniones de los directivos con grupos de interesados externos a la institucionalidad distrital, sin embargo, por ser una actividad por demanda no es posible medir su cumplimiento y efectividad de la manera que inicialmente está planteada. </t>
  </si>
  <si>
    <t>En la verificación realizada a los soportes de esta actividad se evidencia un reporte en Excel del estado de las solicitudes radicadas, el soporte se encuentra registrado en el disco Venus vinculo: P:\Programa Ética Publica 2024\1. Cuatrimestre 1\Componente 1 Acceso a la información pública\Actividad 1.2.1.
No obstante, el producto establecido para esta actividad en el plan es un informe del estado de las solicitudes. Esta actividad evidencia soportes para el primer cuatrimestre de los tres programados con un avance del 33,33%.</t>
  </si>
  <si>
    <t>Elaborar y publicar boletines mensuales de seguimiento a las solicitudes de acceso a la información pública que ingresan a la entidad con enfoque de género, a través de la página web del Instituto y correo electrónico (BD caracterización de usuarios)</t>
  </si>
  <si>
    <t>Con una periodicidad mensual, el proceso de Atención a la Ciudadanía elabora y publica los boletines de seguimiento a las solicitudes de acceso a la información pública en el módulo de transparencia, numeral 4. Planeación, Presupuesto e Informes - 4.10.1 Boletines Informes de Solicitudes de Información
Pública a través del link: https://idpc.gov.co/transparencia/boletines-informacion-publica/.</t>
  </si>
  <si>
    <t>En la verificación realizada se evidenció soportes documentales de la presentación de los resultados de la gestión de atención a la ciudadanía en el marco del comité directivo que se llevó a cabo el 16 de abril 2024, los soportes reposan en el disco Venus vinculo P:\Programa Ética Publica 2024\1. Cuatrimestre 1\Componente 3 Mejora en la atención y servicio a la ciudadanía\Actividad 3.1.1.
Con fundamento en lo anterior esta actividad ha cumplido 1 de las 3 programadas para la vigencia con un avance del 33,33%.</t>
  </si>
  <si>
    <t>Se presentaron las sugerencias que llegaron al Instituto en el primer trimestre de 2024 en el marco de la Estrategia conoce, propone y prioriza en comité Institucional de Gestión y desempeño llevada cabo el 29 de abril 
Evidencia 
Informe de recopilación de sugerencias ciudadanas I trimestre 2024
Correo de Bogotá es TIC - Fwd_ CIERRE COMITÉ INSTITUCIONAL DE GESTIÓN Y DESEMPEÑO (sesión ordinaria 2)
ACTA_COMITE_29042024_FIRMADA</t>
  </si>
  <si>
    <t>En el CIGD se creó la mesa técnica de relacionamiento integral con la ciudadanía.
Evidencia:
Presentacion_CIGD_abril2024
ACTA_COMITE_29042024_FIRMADA
Correo de Bogotá es TIC - Fwd_ CIERRE COMITÉ INSTITUCIONAL DE GESTIÓN Y DESEMPEÑO (sesión ordinaria 2)
3.Modelo_Distrital_Relacionamiento_Integral
2.Res.001_Modelo_Relacionamiento</t>
  </si>
  <si>
    <t>En la verificación realizada se evidencia soporte de un (1) reporte de solicitudes de imágenes del Archivo digital del museo de Bogotá correspondiente al primer cuatrimestre, el soporte se registra en el disco Venus vinculo: P:\Programa Ética Publica 2024\1. Cuatrimestre 1\Componente 3 Mejora en la atención y servicio a la ciudadanía\Actividad 3.2.2.
Con fundamento en lo anterior esta actividad ha cumplido con 1 de los 3 reportes programados para la vigencia con un avance a la fecha del 33,33%.</t>
  </si>
  <si>
    <t>Se coordinó con la Oficina de Atención a la Ciudadanía una jornada con la Veeduría Distrital para realizar una capacitación para ajustar los documentos de los procedimientos a la síntesis de documentos corto, con lenguaje claro y accesible y actualizados a la normativa vigente; estos fueron modificados en el mes de diciembre de 2023, sin embargo, para finalizar estos ajustes se programó el cronograma de trabajo, los documentos son: 
1. Caracterización y políticas, 1 documento
2. Manuales, planes y políticas, 1 documento
3. Procedimientos, 19 documentos
4. Instructivos, 12 documentos
5. Formatos, 25 documentos
6. Normograma, 1 documento
7. Documentos externos, 1 documento. 
La programación de fechas de reuniones con quienes lideren cada uno de los equipos de trabajo, fue: 
1. Valoraciones y condición patrimonial: 4 de abril, de 15:00 a 17:00
2. Anteproyectos: 5 de abril, de 15:00 a 17:00
3. Espacio público: 8 de abril, de 15:00 a 17:00
4. Control urbano y equiparaciones: 9 de abril, de 15:00 a 17:00
5. Bienes muebles y monumentos: 10 de abril, de 15:00 a 17:00
6. Fachadas: 11 de abril, de 15:00 a 17:00
7. Arqueología: 12 de abril, de 15:00 a 17:00
Se aporta: 
1. Correo con cronograma de reuniones para actualización de procedimientos.
2.20240515_Cronograma de actualización de procedimientos</t>
  </si>
  <si>
    <t>En la verificación realizada se evidenció soporte de los informes de los resultados de las encuestas de satisfacción ciudadana correspondientes a los meses de Diciembre 2023, enero, febrero, marzo 2024, formalizados con los siguientes radicados: 
* Diciembre: 20245100003753 del 11 de enero 2024
* Enero: 20245100036993 del 28 de febrero 2024
* Febrero: 20245100049523 del 13 de marzo 2024
* Marzo: 20245100066153 del 22 de abril 2024
Los soportes están registrados en el disco Venus vinculo: P:\Programa Ética Publica 2024\1. Cuatrimestre 1\Componente 3 Mejora en la atención y servicio a la ciudadanía\Actividad 3.5.1.
Con fundamento en lo anterior esta actividad ha realizado cuatro (4) informes de los 12 programados lo que representa el 33,33% de avance a la fecha.</t>
  </si>
  <si>
    <t>Conforme lo solicitado por la Secretaria Jurídica Distrital, mediante correo el día 8 de febrero de 2024, y en virtud de los conceptos emitidos por esa Dirección respecto a las Directivas 008 de 2021 y 005 de 2023, el día 29 de febrero de 2024, se remitió la matriz de las denuncias por actos de corrupción.
Se aporta:
1. Correo de envío de la matriz diligenciada
2. Matriz de actos de corrupción.</t>
  </si>
  <si>
    <t>Se observa evidencia del avance en la ejecución de la actividad.</t>
  </si>
  <si>
    <t>Sistemas, comunicaciones, Atención a la Ciudadanía y Transparencia, Subdirección de Gestión Territorial (Equipo Sistemas de Información Geográfica)</t>
  </si>
  <si>
    <t>El 28 de agosto se realizó la jornada denominada Capacitación "Datos Abiertos a tu alcancel la cual se desarrolló en el marco de la Casa Abierta PEMP CHB. Sede Palomar IDPC dirigida a la ciudadanía en general- En esta capacitación  se enseñó sobre cómo consultar y aprovechar los Datos Abiertos disponibles en las plataformas distrital y nacional. Aprenderás a acceder a los datos del Instituto Distrital de Patrimonio Cultural (IDPC) y cómo utilizarlos para investigaciones académicas, proyectos personales o como fuente de análisis.</t>
  </si>
  <si>
    <t>Subcomponente 2
Entrega de información en lenguaje sencillo que dé cuenta de la gestión institucional</t>
  </si>
  <si>
    <t>Garantizar el acceso oportuno y efectivo a la información que ofrece el Instituto Distrital de Patrimonio Cultural.</t>
  </si>
  <si>
    <t>Garantizar la participación y desarrollo de acciones innovadora que permitan una mejor relación del Instituto Distrital de Patrimonio Cultural con la ciudadanía.</t>
  </si>
  <si>
    <t>Se observa evidencia suficiente del avance en la ejecución de la actividad, sin embargo, queda pendiente su cumplimiento.</t>
  </si>
  <si>
    <t>Se programó en la herramienta del calendario dos mensajes de reporte de riesgos y programa de transparencia y ética publica.</t>
  </si>
  <si>
    <t>Para el periodo no se solicitó la publicación del documento debido a ajustes en la herramienta para consolidar la información.</t>
  </si>
  <si>
    <t>La actividad se reporta como incumplida.</t>
  </si>
  <si>
    <t>El 22 de abril de acuerdo con las actividades del plan de trabajo para la implementación del  SARLAFT se envía cuestionario para realizar el ejercicio de autoevaluación del riesgo operativo, el cual es respondido por las personas que integran el equipo de trabajo y las respuestas se guardan en Excel y en Forms</t>
  </si>
  <si>
    <t xml:space="preserve">Durante el período comprendido se registraron todos los datos de operación en el SUIT de acuerdo con la información aportada por las Subdirecciones de Protección y Divulgación. </t>
  </si>
  <si>
    <t xml:space="preserve">Teniendo en cuenta la Estrategia de comunicaciones para divulgar las funciones y responsabilidades del IDPC y canales de atención, formalizado mediante radicado 20245100038313 del 29 de febrero de 2024 el informe de ejecución será presentado en el último cuatrimestre de acuerdo con lo programado, sin embargo se han adelantado las siguientes actividades: 1. Feria de servicios; 2 Actualización y organización de documentos de transparencia y acceso a la información pública en la página web. </t>
  </si>
  <si>
    <t xml:space="preserve">Durante el período se dio inicio a las mesas técnicas de trabajo con el Equipo de Espacio Público, donde se socializó el proceso que se llevó a cabo en el primer cuatrimestre con el Equipo de Anteproyectos y el Formulario de Radicación virtual a través de la plataforma “A un Clic del Patrimonio”, en esta mesa de trabajo se acordó iniciar el listado de requerimientos para el desarrollo del formulario y realizar las consultas jurídicas para la virtualización del mismo, teniendo en cuenta que el formulario bajo Decreto Nacional 1077 de 2015, este es válido en modalidad física.
Así mismo, se presentaron los tiempos estimados y se aclaró que la guía para el trámite de racionalización a través de formulario único digital para Licencias debe estar para su producción en el mes de septiembre una vez se cuente con el equipo completo debido a la contingencia de la contratación por el cambio de PDD, con los cuales se dará concreción a  la elaboración del documento y avance al desarrollo de los campos del formulario tomando como guía el de anteproyectos y los ajustes que se están realizando.
De otra parte, el equipo ha venido articulándose con la SDHT para avanzar en los compromisos para incluir en los servicios de la ventanilla única, los diferentes trámites del IDPC y que estos sean coordinados con los servicios del Sistema de Gestión Documental ORFEO, para la radicación de los proyectos al IDPC; para esta actividad los técnicos de las dos entidades han realizado pruebas y han solicitado información particular como códigos, documentos que se deben tener en cuenta de acuerdo con las denominaciones de los trámites según procedimientos.
Se espera presentar el producto al siguiente cuatrimestre.
Se aporta:
1. Actas de mesas de trabajo
2. Correos de comunicaciones
</t>
  </si>
  <si>
    <t xml:space="preserve">Durante el período se dio inicio a las mesas técnicas de trabajo con el Equipo de Espacio Público, donde se socializo el proceso que se llevó a cabo en el primer cuatrimestre con el Equipo de Anteproyectos y el Formulario de Radicación virtual a través de la plataforma “A un Clic del Patrimonio”, en esta mesa de trabajo se acordó iniciar el listado de requerimientos para el desarrollo del formulario y realizar las consultas jurídicas para la virtualización del mismo, teniendo en cuenta que el formulario bajo Decreto Nacional 1077 de 2015, este es válido en modalidad física.
Así mismo, se presentaron los tiempos estimados y se aclaró que la guía para el trámite de racionalización a través de formulario único digital para Licencias debe estar para su producción en el mes de septiembre una vez se cuente con el equipo completo debido a la contingencia de la contratación por el cambio de PDD, con los cuales se dará concreción a  la elaboración del documento y avance al desarrollo de los campos del formulario tomando como guía el de anteproyectos y los ajustes que se están realizando.
De otra parte, el equipo ha venido articulándose con la SDHT para avanzar en los compromisos para incluir en los servicios de la ventanilla única, los diferentes trámites del IDPC y que estos sean coordinados con los servicios del Sistema de Gestión Documental ORFEO, para la radicación de los proyectos al IDPC; para esta actividad los técnicos de las dos entidades han realizado pruebas y han solicitado información particular como códigos, documentos que se deben tener en cuenta de acuerdo con las denominaciones de los trámites según procedimientos.
Se espera presentar el producto al siguiente cuatrimestre.
Sin evidencia.
</t>
  </si>
  <si>
    <t xml:space="preserve">Durante el período se dio inicio a las mesas técnicas de trabajo con el Equipo de Espacio Público, donde se socializo el proceso que se llevó a cabo en el primer cuatrimestre con el Equipo de Anteproyectos y el Formulario de Radicación virtual a través de la plataforma “A un Clic del Patrimonio”, en esta mesa de trabajo se acordó iniciar el listado de requerimientos para el desarrollo del formulario y realizar las consultas jurídicas para la virtualización del mismo, teniendo en cuenta que el formulario bajo Decreto Nacional 1077 de 2015, este es válido en modalidad física.
Así mismo, se presentaron los tiempos estimados y se aclaró que la guía para el trámite de racionalización a través de formulario único digital para Licencias debe estar para su producción en el mes de septiembre una vez se cuente con el equipo completo debido a la contingencia de la contratación por el cambio de PDD, con los cuales se dará concreción a  la elaboración del documento y avance al desarrollo de los campos del formulario tomando como guía el de anteproyectos y los ajustes que se están realizando.
De otra parte, el equipo ha venido articulándose con la SDHT para avanzar en los compromisos para incluir en los servicios de la ventanilla única, los diferentes trámites del IDPC y que estos sean coordinados con los servicios del Sistema de Gestión Documental ORFEO, para la radicación de los proyectos al IDPC; para esta actividad los técnicos de las dos entidades han realizado pruebas y han solicitado información particular como códigos, documentos que se deben tener en cuenta de acuerdo con las denominaciones de los trámites según procedimientos.
Se espera presentar el producto al siguiente cuatrimestre.
Sin evidencia.
</t>
  </si>
  <si>
    <t>En la verificación realizada se observó soporte documentales de los registros de operación en la plataforma SUIT los soportes están registrados en el disco venus en el siguiente enlace: P:\Programa Ética Publica 2024\1. Cuatrimestre 1\Componente 1 Acceso a la información pública\Actividad 1.1.8.
Esta actividad evidencia soportes para el primer cuatrimestre de los tres programados con un avance del 33,33%.</t>
  </si>
  <si>
    <t>En la verificación realizada a los soportes se evidencia pantallazo del registro de tres directivos que corresponden a las agendas de 13 semanas, los soportes están registrados en el disco Venus enlace: 
 P:\Programa Ética Publica 2024\1. Cuatrimestre 1\Componente 1 Acceso a la información pública\Actividad 1.1.9.
Con base en lo anterior esta actividad registra un avance del 27,08% a la fecha.</t>
  </si>
  <si>
    <t>En la verificación realizada se evidenció soporte del acta No. 01 del 19 de abril mediante la cual se conformó el grupo líder para la rendición de cuentas 2024, los soportes se registran en el disco Venus en el siguiente enlace: P:\Programa Ética Publica 2024\1. Cuatrimestre 1\Componente 2 Rendición de Cuentas\Actividad 2.2.1.
Con fundamento en lo anterior esta actividad queda cumplida al 100%.</t>
  </si>
  <si>
    <t>En la verificación realizada se evidencia soporte del Informe de recopilación de sugerencias ciudadanas, el cual fue socializado en el marco de la sesión ordinaria del Comité Institucional de Gestión y Desempeño - Comité Virtual asincrónico que se llevó a cabo el 29 de abril 2024 y cuyo tema quedó registrado en el acta No. 02 del comité virtual, los soportes se encuentran en el disco Venus enlace: P:\Programa Ética Publica 2024\1. Cuatrimestre 1\Componente 3 Mejora en la atención y servicio a la ciudadanía\Actividad 3.1.2.
Con fundamento en lo anterior esta actividad ha cumplido 1 de las 3 programadas para la vigencia con un avance del 33,33%.</t>
  </si>
  <si>
    <t>En la verificación realizada se evidenció soporte de la publicación realizada sobre los proyectos de reparaciones locativas e intervenciones en espacio público, en la  página web enlace: https://idpc.gov.co/tramites/.
Con fundamento en lo anterior esta actividad cumplió 1 de las 3  programadas para la vigencia lo que registra el 33,33% de avance a la fecha.</t>
  </si>
  <si>
    <t>En la verificación realizada se evidenció los soportes documentales relacionados con los formularios digitales y el diligenciamiento en línea, los soportes se encuentran registrados en el disco Venus en el siguiente enlace: P:\Programa Ética Publica 2024\1. Cuatrimestre 1\Componente 4 Racionalización de Trámites\81961  Apoyo para la radicación de documentos.
Con fundamento en lo anterior esta actividad queda cumplida a la fecha en el 100%.</t>
  </si>
  <si>
    <t>En la verificación realizada se evidencia soporte de la publicación del POAI en la página Web de la entidad correspondiente al primer trimestre de la vigencia 2024, se puede consultar en el siguiente enlace: https://idpc.gov.co/transparencia/proyectos-de-inversion/seguimiento-plan-operativo-anual-de-inversion/.
Con fundamento en lo anterior esta actividad ha cumplido a la fecha una (1)  de las tres (3) actividades programadas para la vigencia, lo que representa el 33,33% de avance a la fecha.</t>
  </si>
  <si>
    <t>En la verificación realizada se evidenció soporte del  Plan Institucional de Participación Ciudadana  vigencia 2024 y de la publicación en la página web de la entidad, sitio de transparencia el cual puede ser consultado en el siguiente enlace: https://idpc.gov.co/transparencia/menu-participa/diagnostico-e-identificacion-de-problemas/.
Con fundamento en lo anterior esta actividad queda cumplida al 100%.</t>
  </si>
  <si>
    <t>En la verificación realizada se evidencia soportes de las publicaciones de las hojas de vida en el sistema SIDEAP y en la página web de la entidad en el siguiente enlace: https://idpc.gov.co/transparencia/publicacion-hojas-de-vida/.
Con fundamento en lo anterior esta actividad se cumplió al 100% en el primer cuatrimestre, teniendo en cuenta que son tres cuatrimestres de la vigencia se registra un avance del 33,33%.</t>
  </si>
  <si>
    <t>Una vez realizada la verificación del disco Venus dispuesto por la entidad para el registro de los documentos soporte de este plan, no se evidencia soporte del producto establecido que fue un procedimiento actualizado, se hace entrega del acta de la sesión del comité en la cual se aprobó la matriz de riesgos que es lo formulado en la actividad. Identificando así una debilidad en la formulación del producto.
enlace disco Venus: P:\Programa Ética Publica 2024\1. Cuatrimestre 1\Componente 8 Gestión de riesgos de corrupción\Actividad 8.1.1.
No obstante, esta actividad queda cumplida al 100% a la fecha.</t>
  </si>
  <si>
    <t>En la verificación realizada se evidencia soporte de la publicación en la página web de la entidad del mapa de riesgos de gestión y de corrupción actualizado, se publicó el 31 de enero 2024 y puede ser consultado en el siguiente enlace: https://idpc.gov.co/transparencia/plan-anticorrupcion-y-de-atencion-al-ciudadano/.
Con fundamento en lo anterior esta actividad ha cumplido 1 de las 2 actividades programadas para la vigencia lo que representa un avance del 50% a la fecha.</t>
  </si>
  <si>
    <t>En la verificación realizada se evidencia soporte de las dos alertas de entrega reporte de riesgos realizadas durante el primer cuatrimestre, los soportes reposan en el disco Venus enlace: P:\Programa Ética Publica 2024\1. Cuatrimestre 1\Componente 8 Gestión de riesgos de corrupción\Actividad 8.3.3.
Con fundamento en lo anterior esta actividad ha cumplido con 2 alertas de las 6 programadas para la vigencia lo que representa el 33,33% de avance a la fecha.</t>
  </si>
  <si>
    <t>En la verificación realizada se evidencia la publicación del monitoreo al mapa de riesgos de corrupción correspondiente al III cuatrimestre de la vigencia 2023 publicado el 5 de febrero 2024, en la página web de la entidad el cual puede ser consultado en el siguiente enlace: https://idpc.gov.co/transparencia/plan-anticorrupcion-y-de-atencion-al-ciudadano/.
Con fundamento en lo anterior esta actividad  ha cumplido con 1 publicación de las 3 programadas para la vigencia lo que representa el 33,33% de avance a la fecha.</t>
  </si>
  <si>
    <t>En la verificación realiza se evidencia el reporte  de los resultados del seguimiento al mapa de riesgos de corrupción correspondiente al III cuatrimestre de la vigencia 2023, a la Asesoría de Control Interno mediante memorando con Rad. 20242200000423 del 05 de enero 2024, lo soportes se encuentran alojados en el disco Venus enlace: P:\Programa Ética Publica 2024\1. Cuatrimestre 1\Componente 8 Gestión de riesgos de corrupción\Actividad 8.4.1.
Con fundamento en lo anterior esta actividad ha cumplido con 1 reporte de seguimiento de los 3 programados para la vigencia lo que representa el 33,33% de avance a la fecha.</t>
  </si>
  <si>
    <t>En la verificación realizada se evidenció soporte de la evaluación realizada al mapa de riesgos de Corrupción correspondiente al III cuatrimestre de la vigencia 2023,  por parte de la Asesoría de Control Interno radicado mediante memorando 20241200008783 del 16  de enero 2024, y la respectiva publicación del informe en la página Web de la entidad enlace: https://idpc.gov.co/transparencia/plan-anticorrupcion-y-de-atencion-al-ciudadano/,  publicado el 16 de enero 2024.
Con fundamento en lo anterior esta actividad ha cumplido con 1 reporte de evaluación de los 3 programados para la vigencia lo que representa el 33,33% de avance a la fecha.</t>
  </si>
  <si>
    <t>En la verificación realizada se evidenció el acta No. 01  del 16 de abril 2024 relacionada con la conformación del equipo de trabajo para la prevención de riesgos de LA/FT, el soporte está registrado en el disco Venus enlace: P:\Programa Ética Publica 2024\1. Cuatrimestre 1\Componente 9 Medidas de debida diligencia\Actividad 9.1.1.
Con fundamento en lo anterior esta actividad queda cumplida al 100% a la fecha.</t>
  </si>
  <si>
    <t>En la verificación realizada se evidenció soporte de las tres (3) personas capacitadas en SARLAF y que hace parte del equipo técnico de trabajo para la prevención del riesgo de LA/FT, los soportes reposan en el disco Venus enlace: P:\Programa Ética Publica 2024\1. Cuatrimestre 1\Componente 9 Medidas de debida diligencia\Actividad 9.1.2\Certificados de capacitación.
Con fundamento en lo anterior esta actividad queda cumplida al 100% a la fecha.</t>
  </si>
  <si>
    <t>En la verificación realizada se evidencia soporte del plan de trabajo elaborado para la identificación de acciones para la estructuración e implementación del sistema SARLAF, los soportes reposan en el disco venus enlace: P:\Programa Ética Publica 2024\1. Cuatrimestre 1\Componente 9 Medidas de debida diligencia\Actividad 9.2.1.
Con fundamento en lo anterior esta actividad queda cumplida al 100% a la fecha.</t>
  </si>
  <si>
    <t>Se presenta correo electrónico con fecha del 29 de abril de 2024, mediante el cual se divulgó el protocolo para la atención de denuncias con la lista de administrativos de la entidad.
No obstante, tal como lo señala la Oficina Asesora de Planeación, la actividad hace referencia a la divulgación de este protocolo con la ciudadanía. Teniendo en cuenta lo anterior, la actividad se califica como incumplida con respecto a lo programado para el cuatrimestre.</t>
  </si>
  <si>
    <t>Se presenta reporte de las solicitudes de imágenes del archivo digital del Museo de Bogotá. En este documento se incluye información de solicitudes realizadas en abril, mayo, junio, julio y agosto de 2024.
Teniendo en cuenta que para el primer cuatrimestre se verificó 1 reporte, se completan 2 de los 3 reportes definidos como producto para esta actividad.</t>
  </si>
  <si>
    <t>Se evidencia la publicación de los informes de satisfacción de atención a la ciudadanía correspondientes a abril, mayo, junio y julio de 2024.
La información puede ser consultada directamente en el siguiente enlace: https://idpc.gov.co/transparencia/informes-de-satisfaccion/
Teniendo en cuenta que para el primer cuatrimestre de 2024 se verificaron 4 informes de satisfacción, se completan 8 de los 12 informes definidos como producto para esta actividad.</t>
  </si>
  <si>
    <t>Se presenta evidencia de la divulgación realizada el 28 de agosto acerca de datos abiertos.
De esta forma, se completa 1 de las 2 jornadas de divulgación de datos abiertas definidas como producto para esta actividad.</t>
  </si>
  <si>
    <t>Se presenta evidencia de las sensibilizaciones sobre participación ciudadana llevadas a cabo el 16 de mayo y el 15 de agosto de 2024.
De esta forma, se completan las 2 reuniones de sensibilización definidas como producto para esta actividad.</t>
  </si>
  <si>
    <t>Se presenta informe de análisis de las declaraciones de bienes y rentas y registro de conflictos de interés radicado bajo el número 20245200144313 con fecha del 30 de agosto de 2024, el cual se remitió al Director de la entidad.
De esta forma, se completa 1 de los 2 informes definidos como producto para esta actividad.</t>
  </si>
  <si>
    <t>Se presenta informe de la feria de servicios realizada el 1 de agosto de 2024, radicado bajo el número 20245100142343 con fecha del 28 de agosto de 2024.
Teniendo en cuenta que la actividad no se encontraba programada para el cuatrimestre, se califica como no programada con respecto a este periodo y se calificará como cumplida en el cuatrimestre para el cual se encuentra programada. No obstante, en el estado de la actividad a nivel general si se califica como cumplida inmediatamente.</t>
  </si>
  <si>
    <t>No se presenta evidencia, no obstante, se resalta que para el cuatrimestre no se había programado nada con respecto a esta acción.
Se señala que en el avance cualitativo no se menciona nada del tema de los mecanismos de seguimiento al estado del trámite, acción de racionalización definida.</t>
  </si>
  <si>
    <t>Se presenta informe de la mesa de consejeros locales de patrimonio cultural, con fecha del 31 de mayo de 2024.
Teniendo en cuenta que la actividad se encuentra definida como la participación de las mesas de consejeros patrimoniales y el producto corresponde a un informe de consolidación, la actividad se califica como en ejecución con respecto a lo programado para el año.</t>
  </si>
  <si>
    <t>No se presenta evidencia, no obstante, se resalta que para el cuatrimestre no se había programado nada con respecto a esta actividad.
Se resalta que para el primer cuatrimestre de 2024, se presentó evidencia de la ejecución de 1 de las 2 actividades programadas.</t>
  </si>
  <si>
    <t>Se presenta formato de declaración de origen lícito de recursos formalizado y evidencia de su socialización.
De igual forma, se presentan las minutas de los contratos de prestación de servicios profesionales y/o apoyo a la gestión con persona natural de la Subdirecciones de Divulgación y Apropiación del Patrimonio, Gestión Corporativa, Protección e Intervención del Patrimonio y de Gestión Territorial. En estos documentos, en la cláusula número 1, se incluye la declaración de que los recursos que componen el patrimonio del contratista no provienen de lavado de activos, financiación del terrorismo, narcotráfico, captación ilegal de dineros y en general de cualquier actividad ilícita; de igual manera manifiesta que los recursos recibidos en desarrollo del contrato no serán destinados a ninguna de las actividades antes descritas.</t>
  </si>
  <si>
    <t>Se presenta cuestionario de autodiagnóstico del ambiente de control del riesgo de lavado de activos y financiación del terrorismo y documento de respuestas.
De esta forma, se cumple con el cuestionario de autodiagnóstico definido como producto para esta actividad.</t>
  </si>
  <si>
    <t>Se evidencia la publicación de los siguientes reportes en el sitio web de la entidad durante el segundo cuatrimestre de 2024:
- Ejecución contractual con corte a abril de 2024. Fecha de publicación: 30/05/2024.
- Ejecución contractual con corte a mayo de 2024. Fecha de publicación: 27/06/2024.
- Ejecución contractual con corte a junio de 2024. Fecha de publicación: 31/07/2024.
- Ejecución contractual con corte a julio de 2024. Fecha de publicación: 29/08/2024.
El cuatrimestre anterior se había publicado los siguientes reportes:
- Ejecución contractual con corte a enero de 2024. Fecha de publicación: 14/03/2024.
- Ejecución contractual con corte a febrero de 2024. Fecha de publicación: 14/03/2024.
- Ejecución contractual con corte a marzo de 2024. Fecha de publicación: 08/04/2024.
Esta información puede ser consultada directamente en el siguiente enlace: https://idpc.gov.co/transparencia/publicacion-de-la-informacion-contractual/
De esta forma, se completa la publicación de 7 de los 11 reportes de ejecución contractual definidos como producto para esta actividad.</t>
  </si>
  <si>
    <t>Se presenta evidencia del registro mensual de los datos de operación de los trámites y otros procedimiento administrativos en SUIT.
De esta forma, se completan 2 de los 3 reportes definidos como producto para esta actividad.</t>
  </si>
  <si>
    <t>Se presenta reporte de consulta del estado de las solicitudes ciudadanas. En este documento se incluyen consultas realizadas en mayo, junio, julio y agosto de 2024.
De esta forma, se completan 2 de los 3 reportes de consulta del estado de las solicitudes ciudadanas establecidos como producto para esta actividad.</t>
  </si>
  <si>
    <t>Se presenta documento con la información de las acciones realizadas para la socialización, apropiación y aplicación de los criterios de accesibilidad en documentos digitales durante el segundo cuatrimestre de 2024.
De esta forma, se presenta 1 de los 2 informes sobre la implementación de las acciones definidos como producto para esta actividad.</t>
  </si>
  <si>
    <t>Se evidencia la publicación en el sitio web de la entidad de los boletines de solicitudes de acceso a la información pública con enfoque de género correspondientes a abril, mayo, junio y julio.
De igual forma, correspondiente al cuatrimestre anterior, se evidencian los boletines de enero, febrero y marzo, por lo que, se completan 7 de los 11 boletines de seguimiento a las solicitudes de acceso a la información pública definidos como producto para esta actividad.
Los boletines pueden ser consultados directamente en el siguiente enlace: https://idpc.gov.co/transparencia/boletines-informacion-publica/</t>
  </si>
  <si>
    <t>Se presenta evidencia de la publicación de información de la gestión misional en el sitio web de la entidad.
Para el segundo cuatrimestre se tenían programadas 4 publicaciones y para el primer cuatrimestre se verificaron 3, por lo que, se completan 7 de las 11 publicaciones definidas como producto para esta actividad.</t>
  </si>
  <si>
    <t>Se presentan correos electrónicos como constancia de las actualizaciones realizadas sobre el Menú Participa durante los meses de mayo, junio, julio y agosto de 2024.
Teniendo en cuenta que para el primer cuatrimestre de 2024 se verificaron 2 constancias, se completan 6 de las 10 definidas como producto para esta actividad.</t>
  </si>
  <si>
    <t>Se presenta informe de recopilación de sugerencias ciudadanas para el periodo del 01 de abril de 2024 al 16 de junio de 2024. De igual forma, se presenta correo de cierre del Comité Institucional de Gestión y Desempeño con fecha del 28 de junio de 2024, mediante el cual se da cuenta de la socialización de estas sugerencias en el marco de la estrategia Conoce, Propone y Prioriza.
Teniendo en cuenta que para el primer cuatrimestre se verificó 1 informe, se completan 2 informes de los 3 definidos como producto para esta actividad.</t>
  </si>
  <si>
    <t>Se presenta evidencia de la publicación de información sobre las elecciones de los nuevos miembros de la mesa temática de Museos de Bogotá en lenguaje claro y sencillo.
De esta forma, se completa 1 de las 2 divulgaciones en lenguaje claro y sencillo definidas como producto para esta actividad.</t>
  </si>
  <si>
    <t>Se presenta evidencia del avance en la ejecución de la actividad.
No obstante, teniendo en cuenta que el producto de la actividad se encuentra definido como 1 política actualizada y 1 reporte de actualización y que para el cuatrimestre se tenía programado uno de estos, la actividad se califica como incumplida con respecto a lo establecido para el periodo. A nivel general, la actividad se califica como en ejecución, teniendo en cuenta que la fecha fin definida corresponde al 30 de noviembre de 2024.</t>
  </si>
  <si>
    <t>Se evidencia la publicación de la programación de las UPL a intervenir entre julio y septiembre de 2024.
La información puede ser consultada directamente en el siguiente enlace: https://idpc.gov.co/noticias/conoce-la-programacion-de-las-upl-a-intervenir-entre-julio-y-septiembre-de-2024/
Con esta publicación se completan 2 de los 3 listados definidos como producto para esta actividad.</t>
  </si>
  <si>
    <t>Se presenta el radicado número 20245100141913 del 27 de agosto de 2024 mediante el cual se remitió al Director de la entidad un informe ejecutivo de la gestión del proceso de atención a la ciudadanía, transparencia y acceso a la información pública.
Teniendo en cuenta que para el primer trimestre de 2024 se verificó 1 presentación, se completan 2 de las 3 presentaciones definidas como producto para esta actividad.</t>
  </si>
  <si>
    <t>Se presenta informe de acciones de mejora del punto de atención de la sede de Palomar del Príncipe. Este informe fue remitido a la Subdirectora de Gestión Corporativa mediante el radicado número 20245100107963 del 26 de junio de 2024.
Teniendo en cuenta que para el cuatrimestre no se tenía programada la actividad y la descripción y la fecha de finalización de esta, la acción se califica como en ejecución con respecto a lo programado para el año.</t>
  </si>
  <si>
    <t>Se presenta evidencia de la remisión a la Oficina Asesora de Planeación de 3 procedimientos asociados al proceso de Protección e Intervención de los Patrimonios. No obstante, teniendo en cuenta que con corte al segundo cuatrimestre de 2024 no se había finalizado el proceso de ajuste y formalización correspondiente, la actividad se califica como incumplida con respecto a lo programado para el periodo.
Teniendo en cuenta lo anterior y que para el primer cuatrimestre no se programó nada con respecto a esta actividad, con corte al segundo cuatrimestre aún se encuentran pendientes los 6 procedimientos actualizados y publicados definidos como producto.</t>
  </si>
  <si>
    <t>Se evidencia la publicación del denominado segundo informe trimestral de la vigencia sobre los anteproyectos, reparaciones locativas e intervenciones en espacio público y otras acciones en bienes de interés cultural, sectores de interés cultural y colindantes aprobados y desistidos. La información se encuentra en dos documentos, por una parte los aprobados y por otra los desistidos, en este último documento también se incluyen aquellos con concepto técnico no favorable.
La información puede ser consultada directamente en el siguiente enlace: https://idpc.gov.co/tramites/
Teniendo en cuenta que para el primer cuatrimestre se verificó 1 informe publicado, se completan 2 de los 3 informes publicados definidos como producto para esta actividad.</t>
  </si>
  <si>
    <t>Se presenta correo electrónico con fecha del 15 de mayo de 2024 mediante el cual se informa que para el mes de abril no se recibieron quejas por actos de corrupción y se remite algunos acuerdos de confidencialidad a la Secretaria Jurídica.
En este caso, teniendo en cuenta que se señala que no se recibieron quejas por actos de corrupción, el informe pasa a ser un reporte de la ausencia.
Teniendo en cuenta que para el primer trimestre se verificó 1 informe, se completan 2 de los 3 informes de denuncias por posibles actos de corrupción, inhabilidades, incompatibilidades o conflictos de intereses en la entidad definidos como producto para esta actividad.</t>
  </si>
  <si>
    <t>Se remite informe del grupo focal desarrollado el 29 de agosto con el fin de analizar y captar opiniones sobre trámites o servicios prestados. De igual forma, se presenta radicado ORFEO 20245100149233 del 04 de septiembre de 2024 mediante el cual se envió este informe a la Subdirectora de Gestión Corporativa.</t>
  </si>
  <si>
    <t>Se evidencia la publicación de reportes de avance y ejecución presupuestal de los proyectos de inversión en el sitio web de la entidad, el último se presenta con corte a mayo de 2024.
La información puede ser consultada directamente en el siguiente enlace: https://idpc.gov.co/transparencia/proyectos-de-inversion/
Teniendo en cuenta que para el primer cuatrimestre se verificó 1 informe, se completan 2 de los 3 informes de avance y ejecución presupuestal definidos como producto para esta actividad.</t>
  </si>
  <si>
    <t>Se reporta que para el periodo no se registró el ingreso de servidores de libre nombramiento y remoción, por lo que, la actividad no se ejecutó.
Si bien para el cuatrimestre se programó una actividad, ésta se encuentra sujeta al ingreso de servidores de libre nombramiento y remoción, por lo que, la actividad se califica como cumplida para el cuatrimestre a pesar de no ejecutarse. A nivel general se califica como en ejecución, teniendo en cuenta que la fecha fin corresponde al 30 de diciembre de 2024.
Se resalta que para el primer cuatrimestre se verificó un cumplimiento del 100% con respecto a ese periodo.</t>
  </si>
  <si>
    <t>Se presenta radicado ORFEO 20242200082563 con fecha del 16 de mayo de 2024 mediante el cual se reportó a la Asesoría de Control Interno el monitoreo a las acciones del Programa de Transparencia y Ética Pública correspondientes al primer cuatrimestre de 2024. No obstante, se resalta que la actividad se encuentra definida con respecto al monitoreo de riesgos de gestión y corrupción, por lo que, esta Asesoría aclara que el reporte de la información correspondiente al primer cuatrimestre de 2024 se realizó mediante el radicado 20242200080363.
Teniendo en cuenta lo anterior y que para el primer cuatrimestre de 2024 se verificó 1 reporte, se completan 2 de los 3 monitoreos definidos como producto para esta actividad.</t>
  </si>
  <si>
    <t>Se presenta documento denominado plan de acción Integridad 2024 y se evidencia la publicación de este en el sitio web de la entidad. No obstante, el plan no tiene claramente definidas cada una de las acciones a realizar durante el 2024, por lo que, esta asesoría califica la actividad como incumplida con respecto a lo programado para el cuatrimestre y a nivel general, teniendo en cuenta que la fecha fin de la actividad se definió como el 30 de agosto de 2024.
El documento puede ser consultado directamente en el siguiente enlace: https://idpc.gov.co/codigo-de-integridad/</t>
  </si>
  <si>
    <t>Se presenta evidencia de la publicación de los informes de seguimiento SEGPLAN en el sitio web de la entidad, así como las presentaciones correspondientes.</t>
  </si>
  <si>
    <t>Se presenta evidencia de la publicación de una encuesta sobre los temas a abordar y metodologías a desarrollar en los espacios de diálogo de rendición de cuentas, la cual se ejecutó en el primer cuatrimestre. La segunda encuesta se tiene programada para el tercer cuatrimestre.</t>
  </si>
  <si>
    <t>Se presenta evidencia de la alerta para el reporte de riesgos y del programa de transparencia y ética pública generada a partir de la herramienta calendario, la cual fue programada para el periodo entre el 02 y 04 de septiembre, los cuales fueron programados en el mes de mayo de 2024 como se evidencia en correo de respuesta.
Teniendo en cuenta que para el primer cuatrimestre se verificaron 2 alertas de entrega de reporte de riesgos, se completan 4 de los 6 mensajes de alerta de entrega establecidos como producto para esta actividad.</t>
  </si>
  <si>
    <t>Durante el primer semestre de 2024, se realizó un seguimiento y un informe semestral, con corte al 31 de mayo, sobre la participación ciudadana en el marco del Plan Institucional de Participación del Instituto Distrital de Patrimonio Cultural (IDPC). En este período, se lograron hitos significativos que fortalecieron la interacción entre la comunidad y las iniciativas culturales de Bogotá. Entre las acciones destacadas, se implementaron estrategias participativas en la formulación del plan de desarrollo, fomentando una colaboración democrática en la construcción de políticas públicas. Un ejemplo es el Proyecto de Recuperación de Columbarios en el Cementerio Central, que no solo busca la restauración física, sino también crear un espacio que integra patrimonio y memoria, enriqueciendo el tejido cultural de la ciudad.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</si>
</sst>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
  </numFmts>
  <fonts count="8" x14ac:knownFonts="1">
    <font>
      <sz val="11"/>
      <color rgb="FF000000"/>
      <name val="Calibri"/>
      <scheme val="minor"/>
    </font>
    <font>
      <sz val="11"/>
      <color theme="1"/>
      <name val="Calibri"/>
      <family val="2"/>
    </font>
    <font>
      <sz val="12"/>
      <color rgb="FF000000"/>
      <name val="Calibri"/>
      <family val="2"/>
      <scheme val="major"/>
    </font>
    <font>
      <b/>
      <sz val="12"/>
      <color theme="1"/>
      <name val="Calibri"/>
      <family val="2"/>
      <scheme val="major"/>
    </font>
    <font>
      <sz val="12"/>
      <name val="Calibri"/>
      <family val="2"/>
      <scheme val="major"/>
    </font>
    <font>
      <sz val="12"/>
      <color theme="1"/>
      <name val="Calibri"/>
      <family val="2"/>
      <scheme val="major"/>
    </font>
    <font>
      <b/>
      <sz val="12"/>
      <color rgb="FF000000"/>
      <name val="Calibri"/>
      <family val="2"/>
      <scheme val="major"/>
    </font>
    <font>
      <b/>
      <sz val="12"/>
      <name val="Calibri"/>
      <family val="2"/>
      <scheme val="major"/>
    </font>
  </fonts>
  <fills count="6">
    <fill>
      <patternFill patternType="none"/>
    </fill>
    <fill>
      <patternFill patternType="gray125"/>
    </fill>
    <fill>
      <patternFill patternType="solid">
        <fgColor rgb="FF95B3D7"/>
        <bgColor rgb="FF95B3D7"/>
      </patternFill>
    </fill>
    <fill>
      <patternFill patternType="solid">
        <fgColor theme="0"/>
        <bgColor indexed="64"/>
      </patternFill>
    </fill>
    <fill>
      <patternFill patternType="solid">
        <fgColor theme="0"/>
        <bgColor rgb="FFB8CCE4"/>
      </patternFill>
    </fill>
    <fill>
      <patternFill patternType="solid">
        <fgColor theme="5" tint="0.59999389629810485"/>
        <bgColor rgb="FF95B3D7"/>
      </patternFill>
    </fill>
  </fills>
  <borders count="41">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medium">
        <color theme="4" tint="-0.249977111117893"/>
      </right>
      <top style="thin">
        <color theme="4" tint="-0.249977111117893"/>
      </top>
      <bottom style="medium">
        <color theme="4" tint="-0.249977111117893"/>
      </bottom>
      <diagonal/>
    </border>
    <border>
      <left style="medium">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medium">
        <color theme="4" tint="-0.249977111117893"/>
      </right>
      <top/>
      <bottom style="thin">
        <color theme="4" tint="-0.249977111117893"/>
      </bottom>
      <diagonal/>
    </border>
    <border>
      <left style="medium">
        <color theme="4" tint="-0.249977111117893"/>
      </left>
      <right style="thin">
        <color theme="4" tint="-0.249977111117893"/>
      </right>
      <top style="medium">
        <color theme="4" tint="-0.249977111117893"/>
      </top>
      <bottom style="medium">
        <color theme="4" tint="-0.249977111117893"/>
      </bottom>
      <diagonal/>
    </border>
    <border>
      <left style="thin">
        <color theme="4" tint="-0.249977111117893"/>
      </left>
      <right style="thin">
        <color theme="4" tint="-0.249977111117893"/>
      </right>
      <top style="medium">
        <color theme="4" tint="-0.249977111117893"/>
      </top>
      <bottom style="medium">
        <color theme="4" tint="-0.249977111117893"/>
      </bottom>
      <diagonal/>
    </border>
    <border>
      <left style="thin">
        <color theme="4" tint="-0.249977111117893"/>
      </left>
      <right style="medium">
        <color theme="4" tint="-0.249977111117893"/>
      </right>
      <top style="medium">
        <color theme="4" tint="-0.249977111117893"/>
      </top>
      <bottom style="medium">
        <color theme="4" tint="-0.249977111117893"/>
      </bottom>
      <diagonal/>
    </border>
    <border>
      <left/>
      <right style="thin">
        <color theme="4" tint="-0.249977111117893"/>
      </right>
      <top style="medium">
        <color theme="4" tint="-0.249977111117893"/>
      </top>
      <bottom style="medium">
        <color theme="4" tint="-0.249977111117893"/>
      </bottom>
      <diagonal/>
    </border>
    <border>
      <left/>
      <right style="thin">
        <color theme="4" tint="-0.249977111117893"/>
      </right>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style="thin">
        <color theme="4" tint="-0.249977111117893"/>
      </right>
      <top style="thin">
        <color theme="4" tint="-0.249977111117893"/>
      </top>
      <bottom style="medium">
        <color theme="4" tint="-0.249977111117893"/>
      </bottom>
      <diagonal/>
    </border>
    <border>
      <left/>
      <right style="medium">
        <color theme="4" tint="-0.249977111117893"/>
      </right>
      <top/>
      <bottom style="thin">
        <color theme="4" tint="-0.249977111117893"/>
      </bottom>
      <diagonal/>
    </border>
    <border>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thin">
        <color theme="4" tint="-0.249977111117893"/>
      </left>
      <right/>
      <top style="medium">
        <color theme="4" tint="-0.249977111117893"/>
      </top>
      <bottom style="medium">
        <color theme="4" tint="-0.249977111117893"/>
      </bottom>
      <diagonal/>
    </border>
    <border>
      <left style="thin">
        <color theme="4" tint="-0.249977111117893"/>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top style="thin">
        <color theme="4" tint="-0.249977111117893"/>
      </top>
      <bottom style="medium">
        <color theme="4" tint="-0.249977111117893"/>
      </bottom>
      <diagonal/>
    </border>
    <border>
      <left/>
      <right/>
      <top/>
      <bottom style="thin">
        <color theme="4" tint="-0.249977111117893"/>
      </bottom>
      <diagonal/>
    </border>
    <border>
      <left/>
      <right/>
      <top style="thin">
        <color theme="4" tint="-0.249977111117893"/>
      </top>
      <bottom style="thin">
        <color theme="4" tint="-0.249977111117893"/>
      </bottom>
      <diagonal/>
    </border>
    <border>
      <left/>
      <right/>
      <top/>
      <bottom style="medium">
        <color theme="4" tint="-0.249977111117893"/>
      </bottom>
      <diagonal/>
    </border>
    <border>
      <left style="medium">
        <color theme="4" tint="-0.249977111117893"/>
      </left>
      <right style="medium">
        <color theme="4" tint="-0.249977111117893"/>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style="thin">
        <color theme="4" tint="-0.249977111117893"/>
      </left>
      <right style="medium">
        <color theme="4" tint="-0.249977111117893"/>
      </right>
      <top/>
      <bottom style="medium">
        <color theme="4" tint="-0.249977111117893"/>
      </bottom>
      <diagonal/>
    </border>
    <border>
      <left style="thin">
        <color theme="4" tint="-0.249977111117893"/>
      </left>
      <right/>
      <top/>
      <bottom style="medium">
        <color theme="4" tint="-0.249977111117893"/>
      </bottom>
      <diagonal/>
    </border>
    <border>
      <left/>
      <right/>
      <top style="thin">
        <color theme="4" tint="-0.249977111117893"/>
      </top>
      <bottom/>
      <diagonal/>
    </border>
    <border>
      <left style="medium">
        <color theme="4" tint="-0.249977111117893"/>
      </left>
      <right style="medium">
        <color theme="4" tint="-0.249977111117893"/>
      </right>
      <top style="thin">
        <color theme="4" tint="-0.249977111117893"/>
      </top>
      <bottom/>
      <diagonal/>
    </border>
    <border>
      <left/>
      <right style="medium">
        <color theme="4" tint="-0.249977111117893"/>
      </right>
      <top style="thin">
        <color theme="4" tint="-0.249977111117893"/>
      </top>
      <bottom/>
      <diagonal/>
    </border>
    <border>
      <left style="medium">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medium">
        <color theme="4" tint="-0.249977111117893"/>
      </right>
      <top style="thin">
        <color theme="4" tint="-0.249977111117893"/>
      </top>
      <bottom/>
      <diagonal/>
    </border>
    <border>
      <left style="thin">
        <color theme="4" tint="-0.249977111117893"/>
      </left>
      <right/>
      <top style="thin">
        <color theme="4" tint="-0.249977111117893"/>
      </top>
      <bottom/>
      <diagonal/>
    </border>
  </borders>
  <cellStyleXfs count="1">
    <xf numFmtId="0" fontId="0" fillId="0" borderId="0"/>
  </cellStyleXfs>
  <cellXfs count="95">
    <xf numFmtId="0" fontId="0" fillId="0" borderId="0" xfId="0"/>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2" fillId="3" borderId="0" xfId="0" applyFont="1" applyFill="1" applyAlignment="1">
      <alignment vertical="center"/>
    </xf>
    <xf numFmtId="0" fontId="2" fillId="3" borderId="0" xfId="0" applyFont="1" applyFill="1" applyAlignment="1">
      <alignment horizontal="center" vertical="center"/>
    </xf>
    <xf numFmtId="10" fontId="2" fillId="3" borderId="0" xfId="0" applyNumberFormat="1" applyFont="1" applyFill="1" applyAlignment="1">
      <alignment horizontal="center" vertical="center"/>
    </xf>
    <xf numFmtId="0" fontId="6" fillId="3" borderId="0" xfId="0" applyFont="1" applyFill="1" applyAlignment="1">
      <alignment vertical="center"/>
    </xf>
    <xf numFmtId="0" fontId="2" fillId="3" borderId="0" xfId="0" applyFont="1" applyFill="1" applyAlignment="1">
      <alignment vertical="center" wrapText="1"/>
    </xf>
    <xf numFmtId="0" fontId="4" fillId="4" borderId="19" xfId="0" applyFont="1" applyFill="1" applyBorder="1" applyAlignment="1">
      <alignment vertical="center" wrapText="1"/>
    </xf>
    <xf numFmtId="0" fontId="4" fillId="4" borderId="17" xfId="0" applyFont="1" applyFill="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9" fontId="4" fillId="0" borderId="8"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14" fontId="4" fillId="0" borderId="9" xfId="0" applyNumberFormat="1" applyFont="1" applyBorder="1" applyAlignment="1">
      <alignment horizontal="center" vertical="center" wrapText="1"/>
    </xf>
    <xf numFmtId="10" fontId="4" fillId="0" borderId="8" xfId="0" applyNumberFormat="1" applyFont="1" applyBorder="1" applyAlignment="1">
      <alignment horizontal="center" vertical="center" wrapText="1"/>
    </xf>
    <xf numFmtId="0" fontId="4" fillId="0" borderId="8" xfId="0" applyFont="1" applyBorder="1" applyAlignment="1">
      <alignment vertical="center" wrapText="1"/>
    </xf>
    <xf numFmtId="0" fontId="4" fillId="0" borderId="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2" xfId="0" applyFont="1" applyBorder="1" applyAlignment="1">
      <alignment horizontal="left" vertical="center" wrapText="1"/>
    </xf>
    <xf numFmtId="0" fontId="4" fillId="0" borderId="9" xfId="0" applyFont="1" applyBorder="1" applyAlignment="1">
      <alignment horizontal="left" vertical="center" wrapText="1"/>
    </xf>
    <xf numFmtId="0" fontId="4" fillId="0" borderId="14" xfId="0" applyFont="1" applyBorder="1" applyAlignment="1">
      <alignment horizontal="center" vertical="center" wrapText="1"/>
    </xf>
    <xf numFmtId="10" fontId="4" fillId="0" borderId="9" xfId="0" applyNumberFormat="1" applyFont="1" applyBorder="1" applyAlignment="1">
      <alignment horizontal="center" vertical="center" wrapText="1"/>
    </xf>
    <xf numFmtId="0" fontId="4" fillId="3" borderId="0" xfId="0" applyFont="1" applyFill="1" applyAlignment="1">
      <alignment vertical="center" wrapText="1"/>
    </xf>
    <xf numFmtId="0" fontId="4" fillId="4" borderId="20" xfId="0" applyFont="1" applyFill="1" applyBorder="1" applyAlignment="1">
      <alignment vertical="center" wrapText="1"/>
    </xf>
    <xf numFmtId="0" fontId="4" fillId="4" borderId="18" xfId="0" applyFont="1" applyFill="1" applyBorder="1" applyAlignment="1">
      <alignment vertical="center" wrapText="1"/>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3" xfId="0" applyFont="1" applyBorder="1" applyAlignment="1">
      <alignment horizontal="left" vertical="center" wrapText="1"/>
    </xf>
    <xf numFmtId="0" fontId="4" fillId="0" borderId="3" xfId="0" applyFont="1" applyBorder="1" applyAlignment="1">
      <alignment horizontal="left" vertical="center" wrapText="1"/>
    </xf>
    <xf numFmtId="0" fontId="4" fillId="0" borderId="15" xfId="0" applyFont="1" applyBorder="1" applyAlignment="1">
      <alignment horizontal="center" vertical="center" wrapText="1"/>
    </xf>
    <xf numFmtId="10" fontId="4" fillId="0" borderId="3" xfId="0" applyNumberFormat="1" applyFont="1" applyBorder="1" applyAlignment="1">
      <alignment horizontal="center" vertical="center" wrapText="1"/>
    </xf>
    <xf numFmtId="0" fontId="4" fillId="4" borderId="20"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3" borderId="1" xfId="0" applyFont="1" applyFill="1" applyBorder="1" applyAlignment="1">
      <alignment vertical="center" wrapText="1"/>
    </xf>
    <xf numFmtId="0" fontId="4" fillId="3" borderId="1" xfId="0" applyFont="1" applyFill="1" applyBorder="1" applyAlignment="1">
      <alignment horizontal="left" vertical="center" wrapText="1"/>
    </xf>
    <xf numFmtId="164" fontId="4" fillId="0" borderId="2" xfId="0" applyNumberFormat="1" applyFont="1" applyBorder="1" applyAlignment="1">
      <alignment horizontal="center" vertical="center" wrapText="1"/>
    </xf>
    <xf numFmtId="14" fontId="4" fillId="0" borderId="1" xfId="0" applyNumberFormat="1" applyFont="1" applyBorder="1" applyAlignment="1">
      <alignment vertical="center" wrapText="1"/>
    </xf>
    <xf numFmtId="14" fontId="4" fillId="0" borderId="23"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23" xfId="0" applyFont="1" applyBorder="1" applyAlignment="1">
      <alignment vertical="center" wrapText="1"/>
    </xf>
    <xf numFmtId="0" fontId="4" fillId="0" borderId="3" xfId="0" applyFont="1" applyBorder="1" applyAlignment="1">
      <alignment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10"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4" fillId="0" borderId="4"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10" fontId="4" fillId="0" borderId="5" xfId="0" applyNumberFormat="1" applyFont="1" applyBorder="1" applyAlignment="1">
      <alignment horizontal="center" vertical="center" wrapText="1"/>
    </xf>
    <xf numFmtId="0" fontId="4" fillId="0" borderId="24" xfId="0" applyFont="1" applyBorder="1" applyAlignment="1">
      <alignment horizontal="left" vertical="center" wrapText="1"/>
    </xf>
    <xf numFmtId="0" fontId="4" fillId="0" borderId="6" xfId="0" applyFont="1" applyBorder="1" applyAlignment="1">
      <alignment horizontal="left" vertical="center" wrapText="1"/>
    </xf>
    <xf numFmtId="0" fontId="4" fillId="0" borderId="16" xfId="0" applyFont="1" applyBorder="1" applyAlignment="1">
      <alignment horizontal="center" vertical="center" wrapText="1"/>
    </xf>
    <xf numFmtId="10" fontId="4" fillId="0" borderId="6" xfId="0" applyNumberFormat="1" applyFont="1" applyBorder="1" applyAlignment="1">
      <alignment horizontal="center" vertical="center" wrapText="1"/>
    </xf>
    <xf numFmtId="0" fontId="4" fillId="3" borderId="0" xfId="0" applyFont="1" applyFill="1" applyAlignment="1">
      <alignment vertical="center"/>
    </xf>
    <xf numFmtId="0" fontId="4" fillId="3" borderId="0" xfId="0" applyFont="1" applyFill="1" applyAlignment="1">
      <alignment horizontal="center" vertical="center"/>
    </xf>
    <xf numFmtId="10" fontId="4" fillId="3" borderId="0" xfId="0" applyNumberFormat="1" applyFont="1" applyFill="1" applyAlignment="1">
      <alignment horizontal="center" vertical="center"/>
    </xf>
    <xf numFmtId="0" fontId="4" fillId="4" borderId="25" xfId="0" applyFont="1" applyFill="1" applyBorder="1" applyAlignment="1">
      <alignment vertical="center" wrapText="1"/>
    </xf>
    <xf numFmtId="0" fontId="4" fillId="4" borderId="26" xfId="0" applyFont="1" applyFill="1" applyBorder="1" applyAlignment="1">
      <alignment vertical="center" wrapText="1"/>
    </xf>
    <xf numFmtId="0" fontId="4" fillId="4" borderId="26" xfId="0" applyFont="1" applyFill="1" applyBorder="1" applyAlignment="1">
      <alignment horizontal="left"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14" fontId="3" fillId="2" borderId="31" xfId="0" applyNumberFormat="1" applyFont="1" applyFill="1" applyBorder="1" applyAlignment="1">
      <alignment horizontal="center" vertical="center" wrapText="1"/>
    </xf>
    <xf numFmtId="14" fontId="3" fillId="2" borderId="32" xfId="0" applyNumberFormat="1"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4" fillId="4" borderId="34" xfId="0" applyFont="1" applyFill="1" applyBorder="1" applyAlignment="1">
      <alignment vertical="center" wrapText="1"/>
    </xf>
    <xf numFmtId="0" fontId="4" fillId="4" borderId="35" xfId="0" applyFont="1" applyFill="1" applyBorder="1" applyAlignment="1">
      <alignment vertical="center" wrapText="1"/>
    </xf>
    <xf numFmtId="0" fontId="4" fillId="4" borderId="36" xfId="0" applyFont="1" applyFill="1" applyBorder="1" applyAlignment="1">
      <alignment vertical="center" wrapText="1"/>
    </xf>
    <xf numFmtId="0" fontId="4" fillId="0" borderId="37" xfId="0" applyFont="1" applyBorder="1" applyAlignment="1">
      <alignment horizontal="center" vertical="center" wrapText="1"/>
    </xf>
    <xf numFmtId="0" fontId="4" fillId="0" borderId="38" xfId="0" applyFont="1" applyBorder="1" applyAlignment="1">
      <alignment horizontal="left" vertical="center" wrapText="1"/>
    </xf>
    <xf numFmtId="0" fontId="4" fillId="0" borderId="38" xfId="0" applyFont="1" applyBorder="1" applyAlignment="1">
      <alignment horizontal="center" vertical="center" wrapText="1"/>
    </xf>
    <xf numFmtId="14" fontId="4" fillId="0" borderId="38" xfId="0" applyNumberFormat="1" applyFont="1" applyBorder="1" applyAlignment="1">
      <alignment horizontal="center" vertical="center" wrapText="1"/>
    </xf>
    <xf numFmtId="14" fontId="4" fillId="0" borderId="39" xfId="0" applyNumberFormat="1" applyFont="1" applyBorder="1" applyAlignment="1">
      <alignment horizontal="center" vertical="center" wrapText="1"/>
    </xf>
    <xf numFmtId="10" fontId="4" fillId="0" borderId="38" xfId="0" applyNumberFormat="1" applyFont="1" applyBorder="1" applyAlignment="1">
      <alignment horizontal="center" vertical="center" wrapText="1"/>
    </xf>
    <xf numFmtId="0" fontId="4" fillId="0" borderId="38" xfId="0" applyFont="1" applyBorder="1" applyAlignment="1">
      <alignment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cellXfs>
  <cellStyles count="1">
    <cellStyle name="Normal" xfId="0" builtinId="0"/>
  </cellStyles>
  <dxfs count="53">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bgColor rgb="FFFFEB9C"/>
        </patternFill>
      </fill>
    </dxf>
    <dxf>
      <fill>
        <patternFill>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thin">
          <color theme="4" tint="-0.249977111117893"/>
        </left>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outline="0">
        <left style="thin">
          <color theme="4" tint="-0.249977111117893"/>
        </left>
        <right/>
        <top style="thin">
          <color theme="4" tint="-0.249977111117893"/>
        </top>
        <bottom style="thin">
          <color theme="4" tint="-0.249977111117893"/>
        </bottom>
      </border>
    </dxf>
    <dxf>
      <font>
        <b val="0"/>
        <i val="0"/>
        <strike val="0"/>
        <condense val="0"/>
        <extend val="0"/>
        <outline val="0"/>
        <shadow val="0"/>
        <u val="none"/>
        <vertAlign val="baseline"/>
        <sz val="12"/>
        <color auto="1"/>
        <name val="Calibri"/>
        <family val="2"/>
        <scheme val="major"/>
      </font>
      <alignment horizontal="general" vertical="center" textRotation="0" wrapText="1"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auto="1"/>
        <name val="Calibri"/>
        <family val="2"/>
        <scheme val="major"/>
      </font>
      <alignment horizontal="general" vertical="center" textRotation="0" wrapText="1"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auto="1"/>
        <name val="Calibri"/>
        <family val="2"/>
        <scheme val="major"/>
      </font>
      <alignment horizontal="general" vertical="center" textRotation="0" wrapText="1"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auto="1"/>
        <name val="Calibri"/>
        <family val="2"/>
        <scheme val="major"/>
      </font>
      <numFmt numFmtId="14" formatCode="0.00%"/>
      <alignment horizontal="center" vertical="center" textRotation="0" wrapText="1"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medium">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thin">
          <color theme="4" tint="-0.249977111117893"/>
        </left>
        <right style="medium">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general"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left"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left"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numFmt numFmtId="14" formatCode="0.00%"/>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medium">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numFmt numFmtId="19" formatCode="d/mm/yyyy"/>
      <alignment horizontal="center" vertical="center" textRotation="0" wrapText="1" indent="0" justifyLastLine="0" shrinkToFit="0" readingOrder="0"/>
      <border diagonalUp="0" diagonalDown="0">
        <left style="thin">
          <color theme="4" tint="-0.249977111117893"/>
        </left>
        <right style="medium">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numFmt numFmtId="19" formatCode="d/mm/yyyy"/>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numFmt numFmtId="19" formatCode="d/mm/yyyy"/>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numFmt numFmtId="19" formatCode="d/mm/yyyy"/>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left"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alignment horizontal="center" vertical="center" textRotation="0" wrapText="1" indent="0" justifyLastLine="0" shrinkToFit="0" readingOrder="0"/>
      <border diagonalUp="0" diagonalDown="0">
        <left style="medium">
          <color theme="4" tint="-0.249977111117893"/>
        </left>
        <right style="thin">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fill>
        <patternFill patternType="solid">
          <fgColor rgb="FFB8CCE4"/>
          <bgColor theme="0"/>
        </patternFill>
      </fill>
      <alignment horizontal="general" vertical="center" textRotation="0" wrapText="1" indent="0" justifyLastLine="0" shrinkToFit="0" readingOrder="0"/>
      <border diagonalUp="0" diagonalDown="0">
        <left/>
        <right style="medium">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fill>
        <patternFill patternType="solid">
          <fgColor rgb="FFB8CCE4"/>
          <bgColor theme="0"/>
        </patternFill>
      </fill>
      <alignment horizontal="general" vertical="center" textRotation="0" wrapText="1" indent="0" justifyLastLine="0" shrinkToFit="0" readingOrder="0"/>
      <border diagonalUp="0" diagonalDown="0">
        <left style="medium">
          <color theme="4" tint="-0.249977111117893"/>
        </left>
        <right style="medium">
          <color theme="4" tint="-0.249977111117893"/>
        </right>
        <top style="thin">
          <color theme="4" tint="-0.249977111117893"/>
        </top>
        <bottom style="thin">
          <color theme="4" tint="-0.249977111117893"/>
        </bottom>
        <vertical/>
        <horizontal/>
      </border>
    </dxf>
    <dxf>
      <font>
        <b val="0"/>
        <i val="0"/>
        <strike val="0"/>
        <condense val="0"/>
        <extend val="0"/>
        <outline val="0"/>
        <shadow val="0"/>
        <u val="none"/>
        <vertAlign val="baseline"/>
        <sz val="12"/>
        <color auto="1"/>
        <name val="Calibri"/>
        <family val="2"/>
        <scheme val="major"/>
      </font>
      <fill>
        <patternFill patternType="solid">
          <fgColor rgb="FFB8CCE4"/>
          <bgColor theme="0"/>
        </patternFill>
      </fill>
      <alignment horizontal="general" vertical="center" textRotation="0" wrapText="1" indent="0" justifyLastLine="0" shrinkToFit="0" readingOrder="0"/>
      <border diagonalUp="0" diagonalDown="0">
        <left/>
        <right/>
        <top style="thin">
          <color theme="4" tint="-0.249977111117893"/>
        </top>
        <bottom style="thin">
          <color theme="4" tint="-0.249977111117893"/>
        </bottom>
        <vertical/>
        <horizontal/>
      </border>
    </dxf>
    <dxf>
      <border outline="0">
        <left style="medium">
          <color theme="4" tint="-0.249977111117893"/>
        </left>
        <right style="medium">
          <color theme="4" tint="-0.249977111117893"/>
        </right>
        <top style="medium">
          <color theme="4" tint="-0.249977111117893"/>
        </top>
        <bottom style="medium">
          <color theme="4" tint="-0.249977111117893"/>
        </bottom>
      </border>
    </dxf>
    <dxf>
      <font>
        <b val="0"/>
        <i val="0"/>
        <strike val="0"/>
        <condense val="0"/>
        <extend val="0"/>
        <outline val="0"/>
        <shadow val="0"/>
        <u val="none"/>
        <vertAlign val="baseline"/>
        <sz val="12"/>
        <color auto="1"/>
        <name val="Calibri"/>
        <family val="2"/>
        <scheme val="major"/>
      </font>
      <alignment horizontal="general" vertical="center" textRotation="0" wrapText="1" indent="0" justifyLastLine="0" shrinkToFit="0" readingOrder="0"/>
    </dxf>
    <dxf>
      <border outline="0">
        <bottom style="medium">
          <color theme="4" tint="-0.249977111117893"/>
        </bottom>
      </border>
    </dxf>
    <dxf>
      <font>
        <b/>
        <i val="0"/>
        <strike val="0"/>
        <condense val="0"/>
        <extend val="0"/>
        <outline val="0"/>
        <shadow val="0"/>
        <u val="none"/>
        <vertAlign val="baseline"/>
        <sz val="12"/>
        <color theme="1"/>
        <name val="Calibri"/>
        <family val="2"/>
        <scheme val="major"/>
      </font>
      <fill>
        <patternFill patternType="solid">
          <fgColor rgb="FF95B3D7"/>
          <bgColor theme="5" tint="0.59999389629810485"/>
        </patternFill>
      </fill>
      <alignment horizontal="center" vertical="center" textRotation="0" wrapText="1" indent="0" justifyLastLine="0" shrinkToFit="0" readingOrder="0"/>
    </dxf>
  </dxfs>
  <tableStyles count="1" defaultTableStyle="TableStyleMedium2" defaultPivotStyle="PivotStyleLight16">
    <tableStyle name="Estilo de tabla 1" pivot="0" count="0" xr9:uid="{8E9C9F38-0CA8-4D99-AFF3-5E3011313F27}"/>
  </tableStyles>
  <colors>
    <mruColors>
      <color rgb="FFFFEB9C"/>
      <color rgb="FFFFC7CE"/>
      <color rgb="FFFCF8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6133B6-6A57-4A58-ACE5-60F0A3556F69}" name="Tabla1" displayName="Tabla1" ref="A5:AI91" totalsRowShown="0" headerRowDxfId="52" dataDxfId="50" headerRowBorderDxfId="51" tableBorderDxfId="49">
  <autoFilter ref="A5:AI91" xr:uid="{076133B6-6A57-4A58-ACE5-60F0A3556F69}"/>
  <tableColumns count="35">
    <tableColumn id="1" xr3:uid="{8AAF9775-8418-4339-BB5B-8A63921C3F01}" name="Componente" dataDxfId="48"/>
    <tableColumn id="2" xr3:uid="{15AF9FA8-BD01-4897-AED0-E5852B6720B0}" name="Objetivo" dataDxfId="47"/>
    <tableColumn id="3" xr3:uid="{CC50513E-B91B-4107-84AD-58B6B04839C4}" name="Subcomponente" dataDxfId="46"/>
    <tableColumn id="4" xr3:uid="{6857E387-5CAD-4631-ABF4-E732323D0810}" name="Ítem / Número trámite" dataDxfId="45"/>
    <tableColumn id="5" xr3:uid="{3248CFD1-9923-4926-A32D-58D5B29681A3}" name=" Actividad propuesta / Nombre trámite" dataDxfId="44"/>
    <tableColumn id="6" xr3:uid="{F9A0DFA5-8BB3-45C4-A9A3-045FF6442233}" name="Meta o producto / Situación actual trámite" dataDxfId="43"/>
    <tableColumn id="7" xr3:uid="{FA1DAB5F-936C-453E-BB94-5CE54A3EE934}" name="Dependencia responsable / Tipo de racionalización trámite" dataDxfId="42"/>
    <tableColumn id="8" xr3:uid="{41D782DE-9380-4527-988A-A4DD951388D1}" name="Magnitud / Mejora por implementar trámite" dataDxfId="41"/>
    <tableColumn id="9" xr3:uid="{37924B39-BC4B-4B4F-B56E-5DC89C6A4221}" name="Responsable  / Acciones racionalización trámite" dataDxfId="40"/>
    <tableColumn id="10" xr3:uid="{28A94990-3E6E-42A1-A297-353E9FE84691}" name="Equipo apoyo" dataDxfId="39"/>
    <tableColumn id="11" xr3:uid="{EAF58632-3251-4177-AFF8-CFAD4098F924}" name="Fecha inicio" dataDxfId="38"/>
    <tableColumn id="12" xr3:uid="{2A7119CF-FE6C-43AD-BB1B-0A710B77D9FA}" name="Fecha fin" dataDxfId="37"/>
    <tableColumn id="13" xr3:uid="{B9C6F52A-5354-4A80-8E69-1597DD7AE303}" name="Programado_x000a_Primer cuatrimestre 2024" dataDxfId="36"/>
    <tableColumn id="14" xr3:uid="{F5BD2286-0546-4C8D-9027-735A4DB82930}" name="Enero" dataDxfId="35"/>
    <tableColumn id="15" xr3:uid="{C45B85C9-4689-4C4B-AEED-06E98D351D58}" name="Febrero" dataDxfId="34"/>
    <tableColumn id="16" xr3:uid="{05076E3B-8D0A-456B-98CA-F76A2BBAF6A2}" name="Marzo" dataDxfId="33"/>
    <tableColumn id="17" xr3:uid="{92C65B6E-BCEA-4602-B765-35B7DCA4A42C}" name="Abril" dataDxfId="32"/>
    <tableColumn id="18" xr3:uid="{8D4D1CAC-B382-4FDC-ABD4-AC8F99DE9511}" name="Ejecutado_x000a_Primer cuatrimestre 2024" dataDxfId="31">
      <calculatedColumnFormula>+SUM(N6:Q6)</calculatedColumnFormula>
    </tableColumn>
    <tableColumn id="19" xr3:uid="{4235A336-2335-494A-9EE5-F31926A5705C}" name="Eficacia_x000a_Primer cuatrimestre 2024" dataDxfId="30">
      <calculatedColumnFormula>IFERROR(R6/M6,"")</calculatedColumnFormula>
    </tableColumn>
    <tableColumn id="20" xr3:uid="{83936053-DA66-4E12-A51A-AA48EC16409C}" name="Avance cualitativo_x000a_Primer cuatrimestre 2024" dataDxfId="29"/>
    <tableColumn id="21" xr3:uid="{481383F7-5119-47D6-BF87-C1F1DBDE8C16}" name="Observaciones Oficina Asesora de Planeación_x000a_Primer cuatrimestre 2024" dataDxfId="28"/>
    <tableColumn id="22" xr3:uid="{80C1AE80-01FB-4906-8989-01932250A8A3}" name="Observaciones Asesoría Control Interno_x000a_Primer cuatrimestre 2024" dataDxfId="27"/>
    <tableColumn id="23" xr3:uid="{E3A416DD-E871-4D70-AF66-A3445CCC75F4}" name="Estado de la actividad CI" dataDxfId="26"/>
    <tableColumn id="24" xr3:uid="{4AE49BD6-AE4E-4A53-8C63-70A4C57FDF92}" name="Programado_x000a_Segundo cuatrimestre 2024" dataDxfId="25"/>
    <tableColumn id="25" xr3:uid="{D5F94712-1BEC-4210-A46B-B31749DD9A48}" name="Mayo" dataDxfId="24"/>
    <tableColumn id="26" xr3:uid="{95F934CC-4C9A-46DE-94F1-6E4F658F7721}" name="Junio" dataDxfId="23"/>
    <tableColumn id="27" xr3:uid="{AE7086FF-47BC-4535-B729-4323EEA3D74F}" name="Julio" dataDxfId="22"/>
    <tableColumn id="28" xr3:uid="{4C96B96E-4486-4EA2-AC39-590D34326703}" name="Agosto" dataDxfId="21"/>
    <tableColumn id="29" xr3:uid="{FD9761E5-19F4-4979-8B85-3C4466B806EC}" name="Ejecutado_x000a_Segundo cuatrimestre 2024" dataDxfId="20">
      <calculatedColumnFormula>+SUM(Y6:AB6)</calculatedColumnFormula>
    </tableColumn>
    <tableColumn id="30" xr3:uid="{200BDCB6-6BC3-4E59-BFB1-68725CD274D3}" name="Eficacia_x000a_Segundo cuatrimestre 2024" dataDxfId="19">
      <calculatedColumnFormula>IFERROR(AC6/X6,"")</calculatedColumnFormula>
    </tableColumn>
    <tableColumn id="31" xr3:uid="{70DD85C9-7719-4EBF-8103-FA30E3BF6631}" name="Avance cualitativo_x000a_Segundo cuatrimestre 2024" dataDxfId="18"/>
    <tableColumn id="32" xr3:uid="{E79205AB-10C1-45A3-997E-437E8F80439D}" name="Observaciones Oficina Asesora de Planeación_x000a_Segundo cuatrimestre 2024" dataDxfId="17"/>
    <tableColumn id="33" xr3:uid="{398D5031-A954-47BB-B5A4-CB030F4F9754}" name="Observaciones Asesoría Control Interno_x000a_Segundo cuatrimestre 2024" dataDxfId="16"/>
    <tableColumn id="34" xr3:uid="{6B72BCC9-EF9F-403A-B51E-E4D637676276}" name="Estado de la actividad CI Cuatrimestre" dataDxfId="15"/>
    <tableColumn id="35" xr3:uid="{5D77A869-FFD9-4852-AD40-3E3ADE8DFC33}" name="Estado de la actividad CI Acumulado" dataDxfId="14"/>
  </tableColumns>
  <tableStyleInfo name="Estilo de tabla 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7F092-B953-442F-B0E0-F5A3912A39E1}">
  <dimension ref="A1:AY91"/>
  <sheetViews>
    <sheetView tabSelected="1" zoomScale="70" zoomScaleNormal="70" workbookViewId="0"/>
  </sheetViews>
  <sheetFormatPr baseColWidth="10" defaultColWidth="0" defaultRowHeight="15.75" zeroHeight="1" x14ac:dyDescent="0.25"/>
  <cols>
    <col min="1" max="1" width="18.85546875" style="67" customWidth="1"/>
    <col min="2" max="2" width="30.7109375" style="67" customWidth="1"/>
    <col min="3" max="3" width="19.28515625" style="67" customWidth="1"/>
    <col min="4" max="4" width="15.85546875" style="67" customWidth="1"/>
    <col min="5" max="5" width="31.7109375" style="67" customWidth="1"/>
    <col min="6" max="6" width="25.85546875" style="67" customWidth="1"/>
    <col min="7" max="7" width="31.85546875" style="67" customWidth="1"/>
    <col min="8" max="8" width="23.85546875" style="67" customWidth="1"/>
    <col min="9" max="9" width="27" style="67" customWidth="1"/>
    <col min="10" max="10" width="23" style="67" customWidth="1"/>
    <col min="11" max="11" width="11.7109375" style="67" customWidth="1"/>
    <col min="12" max="12" width="12.85546875" style="67" customWidth="1"/>
    <col min="13" max="13" width="25.140625" style="67" hidden="1" customWidth="1"/>
    <col min="14" max="14" width="11.5703125" style="67" hidden="1" customWidth="1"/>
    <col min="15" max="17" width="11.7109375" style="67" hidden="1" customWidth="1"/>
    <col min="18" max="18" width="26.140625" style="67" hidden="1" customWidth="1"/>
    <col min="19" max="19" width="25.42578125" style="68" hidden="1" customWidth="1"/>
    <col min="20" max="20" width="25.5703125" style="67" hidden="1" customWidth="1"/>
    <col min="21" max="22" width="26" style="67" hidden="1" customWidth="1"/>
    <col min="23" max="23" width="14.42578125" style="68" hidden="1" customWidth="1"/>
    <col min="24" max="24" width="20.5703125" style="68" customWidth="1"/>
    <col min="25" max="26" width="8" style="68" customWidth="1"/>
    <col min="27" max="27" width="7.5703125" style="68" customWidth="1"/>
    <col min="28" max="28" width="9.42578125" style="68" customWidth="1"/>
    <col min="29" max="29" width="20.5703125" style="68" customWidth="1"/>
    <col min="30" max="30" width="21.140625" style="69" customWidth="1"/>
    <col min="31" max="31" width="97.85546875" style="67" customWidth="1"/>
    <col min="32" max="32" width="44.7109375" style="67" customWidth="1"/>
    <col min="33" max="33" width="71.28515625" style="67" customWidth="1"/>
    <col min="34" max="34" width="21.7109375" style="67" customWidth="1"/>
    <col min="35" max="35" width="23.42578125" style="67" customWidth="1"/>
    <col min="36" max="36" width="24" style="68" hidden="1" customWidth="1"/>
    <col min="37" max="37" width="12.7109375" style="68" hidden="1" customWidth="1"/>
    <col min="38" max="38" width="11.42578125" style="68" hidden="1" customWidth="1"/>
    <col min="39" max="39" width="12.7109375" style="68" hidden="1" customWidth="1"/>
    <col min="40" max="40" width="11.42578125" style="68" hidden="1" customWidth="1"/>
    <col min="41" max="41" width="24.140625" style="68" hidden="1" customWidth="1"/>
    <col min="42" max="42" width="24.85546875" style="69" hidden="1" customWidth="1"/>
    <col min="43" max="43" width="26.85546875" style="67" hidden="1" customWidth="1"/>
    <col min="44" max="44" width="28.140625" style="67" hidden="1" customWidth="1"/>
    <col min="45" max="45" width="29.28515625" style="67" hidden="1" customWidth="1"/>
    <col min="46" max="46" width="18.28515625" style="67" hidden="1" customWidth="1"/>
    <col min="47" max="47" width="15" style="67" hidden="1" customWidth="1"/>
    <col min="48" max="48" width="19.28515625" style="67" hidden="1" customWidth="1"/>
    <col min="49" max="49" width="21.42578125" style="67" hidden="1" customWidth="1"/>
    <col min="50" max="50" width="20.42578125" style="69" hidden="1" customWidth="1"/>
    <col min="51" max="51" width="33" style="69" hidden="1" customWidth="1"/>
    <col min="52" max="16384" width="11.42578125" style="67" hidden="1"/>
  </cols>
  <sheetData>
    <row r="1" spans="1:51" s="8" customFormat="1" x14ac:dyDescent="0.25">
      <c r="A1" s="8" t="s">
        <v>527</v>
      </c>
      <c r="S1" s="9"/>
      <c r="AD1" s="10"/>
      <c r="AP1" s="10"/>
      <c r="AX1" s="10"/>
      <c r="AY1" s="10"/>
    </row>
    <row r="2" spans="1:51" s="8" customFormat="1" x14ac:dyDescent="0.25">
      <c r="A2" s="11" t="s">
        <v>2</v>
      </c>
      <c r="S2" s="9"/>
      <c r="AD2" s="10"/>
      <c r="AP2" s="10"/>
      <c r="AX2" s="10"/>
      <c r="AY2" s="10"/>
    </row>
    <row r="3" spans="1:51" s="8" customFormat="1" x14ac:dyDescent="0.25">
      <c r="A3" s="11" t="s">
        <v>3</v>
      </c>
      <c r="B3" s="8" t="s">
        <v>528</v>
      </c>
      <c r="S3" s="9"/>
      <c r="AD3" s="10"/>
      <c r="AP3" s="10"/>
      <c r="AX3" s="10"/>
      <c r="AY3" s="10"/>
    </row>
    <row r="4" spans="1:51" s="8" customFormat="1" ht="16.5" thickBot="1" x14ac:dyDescent="0.3">
      <c r="A4" s="11" t="s">
        <v>4</v>
      </c>
      <c r="B4" s="8" t="s">
        <v>5</v>
      </c>
      <c r="S4" s="9"/>
      <c r="AD4" s="10"/>
      <c r="AP4" s="10"/>
      <c r="AX4" s="10"/>
      <c r="AY4" s="10"/>
    </row>
    <row r="5" spans="1:51" s="12" customFormat="1" ht="48" thickBot="1" x14ac:dyDescent="0.3">
      <c r="A5" s="73" t="s">
        <v>467</v>
      </c>
      <c r="B5" s="74" t="s">
        <v>6</v>
      </c>
      <c r="C5" s="75" t="s">
        <v>0</v>
      </c>
      <c r="D5" s="76" t="s">
        <v>486</v>
      </c>
      <c r="E5" s="77" t="s">
        <v>491</v>
      </c>
      <c r="F5" s="77" t="s">
        <v>490</v>
      </c>
      <c r="G5" s="77" t="s">
        <v>487</v>
      </c>
      <c r="H5" s="77" t="s">
        <v>488</v>
      </c>
      <c r="I5" s="77" t="s">
        <v>489</v>
      </c>
      <c r="J5" s="77" t="s">
        <v>1</v>
      </c>
      <c r="K5" s="78" t="s">
        <v>441</v>
      </c>
      <c r="L5" s="79" t="s">
        <v>442</v>
      </c>
      <c r="M5" s="76" t="s">
        <v>547</v>
      </c>
      <c r="N5" s="77" t="s">
        <v>435</v>
      </c>
      <c r="O5" s="77" t="s">
        <v>436</v>
      </c>
      <c r="P5" s="77" t="s">
        <v>437</v>
      </c>
      <c r="Q5" s="77" t="s">
        <v>438</v>
      </c>
      <c r="R5" s="77" t="s">
        <v>439</v>
      </c>
      <c r="S5" s="77" t="s">
        <v>470</v>
      </c>
      <c r="T5" s="77" t="s">
        <v>440</v>
      </c>
      <c r="U5" s="77" t="s">
        <v>443</v>
      </c>
      <c r="V5" s="80" t="s">
        <v>452</v>
      </c>
      <c r="W5" s="81" t="s">
        <v>554</v>
      </c>
      <c r="X5" s="76" t="s">
        <v>444</v>
      </c>
      <c r="Y5" s="77" t="s">
        <v>445</v>
      </c>
      <c r="Z5" s="77" t="s">
        <v>446</v>
      </c>
      <c r="AA5" s="77" t="s">
        <v>447</v>
      </c>
      <c r="AB5" s="77" t="s">
        <v>448</v>
      </c>
      <c r="AC5" s="77" t="s">
        <v>449</v>
      </c>
      <c r="AD5" s="77" t="s">
        <v>471</v>
      </c>
      <c r="AE5" s="77" t="s">
        <v>450</v>
      </c>
      <c r="AF5" s="77" t="s">
        <v>451</v>
      </c>
      <c r="AG5" s="80" t="s">
        <v>453</v>
      </c>
      <c r="AH5" s="82" t="s">
        <v>555</v>
      </c>
      <c r="AI5" s="82" t="s">
        <v>556</v>
      </c>
      <c r="AJ5" s="1" t="s">
        <v>454</v>
      </c>
      <c r="AK5" s="2" t="s">
        <v>455</v>
      </c>
      <c r="AL5" s="2" t="s">
        <v>456</v>
      </c>
      <c r="AM5" s="2" t="s">
        <v>457</v>
      </c>
      <c r="AN5" s="2" t="s">
        <v>458</v>
      </c>
      <c r="AO5" s="2" t="s">
        <v>459</v>
      </c>
      <c r="AP5" s="2" t="s">
        <v>472</v>
      </c>
      <c r="AQ5" s="2" t="s">
        <v>460</v>
      </c>
      <c r="AR5" s="2" t="s">
        <v>461</v>
      </c>
      <c r="AS5" s="3" t="s">
        <v>462</v>
      </c>
      <c r="AT5" s="7" t="s">
        <v>555</v>
      </c>
      <c r="AU5" s="6" t="s">
        <v>556</v>
      </c>
      <c r="AV5" s="5" t="s">
        <v>463</v>
      </c>
      <c r="AW5" s="2" t="s">
        <v>464</v>
      </c>
      <c r="AX5" s="2" t="s">
        <v>465</v>
      </c>
      <c r="AY5" s="4" t="s">
        <v>466</v>
      </c>
    </row>
    <row r="6" spans="1:51" s="29" customFormat="1" ht="228" customHeight="1" x14ac:dyDescent="0.25">
      <c r="A6" s="70" t="s">
        <v>433</v>
      </c>
      <c r="B6" s="13" t="s">
        <v>7</v>
      </c>
      <c r="C6" s="14" t="s">
        <v>434</v>
      </c>
      <c r="D6" s="15" t="s">
        <v>162</v>
      </c>
      <c r="E6" s="16" t="s">
        <v>8</v>
      </c>
      <c r="F6" s="17" t="s">
        <v>9</v>
      </c>
      <c r="G6" s="17" t="s">
        <v>10</v>
      </c>
      <c r="H6" s="18">
        <v>1</v>
      </c>
      <c r="I6" s="17" t="s">
        <v>11</v>
      </c>
      <c r="J6" s="17" t="s">
        <v>12</v>
      </c>
      <c r="K6" s="19">
        <v>45323</v>
      </c>
      <c r="L6" s="20">
        <v>45657</v>
      </c>
      <c r="M6" s="15">
        <v>0</v>
      </c>
      <c r="N6" s="17">
        <v>0</v>
      </c>
      <c r="O6" s="17">
        <v>0</v>
      </c>
      <c r="P6" s="17">
        <v>0</v>
      </c>
      <c r="Q6" s="17">
        <v>0</v>
      </c>
      <c r="R6" s="17">
        <f>+SUM(N6:Q6)</f>
        <v>0</v>
      </c>
      <c r="S6" s="21" t="str">
        <f>IFERROR(R6/M6,"")</f>
        <v/>
      </c>
      <c r="T6" s="16"/>
      <c r="U6" s="16"/>
      <c r="V6" s="22"/>
      <c r="W6" s="23"/>
      <c r="X6" s="15">
        <v>0</v>
      </c>
      <c r="Y6" s="17">
        <v>0</v>
      </c>
      <c r="Z6" s="17">
        <v>0</v>
      </c>
      <c r="AA6" s="17">
        <v>0</v>
      </c>
      <c r="AB6" s="17">
        <v>0</v>
      </c>
      <c r="AC6" s="17">
        <f>+SUM(Y6:AB6)</f>
        <v>0</v>
      </c>
      <c r="AD6" s="21" t="str">
        <f t="shared" ref="AD6:AD32" si="0">IFERROR(AC6/X6,"")</f>
        <v/>
      </c>
      <c r="AE6" s="16" t="s">
        <v>589</v>
      </c>
      <c r="AF6" s="16" t="s">
        <v>400</v>
      </c>
      <c r="AG6" s="16" t="s">
        <v>557</v>
      </c>
      <c r="AH6" s="24" t="s">
        <v>558</v>
      </c>
      <c r="AI6" s="24" t="s">
        <v>532</v>
      </c>
      <c r="AJ6" s="15">
        <v>1</v>
      </c>
      <c r="AK6" s="17"/>
      <c r="AL6" s="17"/>
      <c r="AM6" s="17"/>
      <c r="AN6" s="17"/>
      <c r="AO6" s="17">
        <f>+SUM(AK6:AN6)</f>
        <v>0</v>
      </c>
      <c r="AP6" s="21">
        <f t="shared" ref="AP6:AP36" si="1">IFERROR(AO6/AJ6,"")</f>
        <v>0</v>
      </c>
      <c r="AQ6" s="16"/>
      <c r="AR6" s="16"/>
      <c r="AS6" s="16"/>
      <c r="AT6" s="25"/>
      <c r="AU6" s="26"/>
      <c r="AV6" s="27">
        <f t="shared" ref="AV6:AV37" si="2">+SUM(M6,X6,AJ6)</f>
        <v>1</v>
      </c>
      <c r="AW6" s="17">
        <f t="shared" ref="AW6:AW37" si="3">+SUM(R6,AC6,AO6)</f>
        <v>0</v>
      </c>
      <c r="AX6" s="21">
        <f>IFERROR(AW6/AV6,"")</f>
        <v>0</v>
      </c>
      <c r="AY6" s="28">
        <f>+AVERAGE(AX6:AX14)</f>
        <v>0.40172558922558921</v>
      </c>
    </row>
    <row r="7" spans="1:51" s="29" customFormat="1" ht="194.25" customHeight="1" x14ac:dyDescent="0.25">
      <c r="A7" s="71" t="s">
        <v>433</v>
      </c>
      <c r="B7" s="30" t="s">
        <v>7</v>
      </c>
      <c r="C7" s="31" t="s">
        <v>434</v>
      </c>
      <c r="D7" s="32" t="s">
        <v>262</v>
      </c>
      <c r="E7" s="33" t="s">
        <v>199</v>
      </c>
      <c r="F7" s="34" t="s">
        <v>211</v>
      </c>
      <c r="G7" s="34" t="s">
        <v>13</v>
      </c>
      <c r="H7" s="34">
        <v>2</v>
      </c>
      <c r="I7" s="35" t="s">
        <v>14</v>
      </c>
      <c r="J7" s="34" t="s">
        <v>204</v>
      </c>
      <c r="K7" s="35">
        <v>45383</v>
      </c>
      <c r="L7" s="36">
        <v>45656</v>
      </c>
      <c r="M7" s="32">
        <v>0</v>
      </c>
      <c r="N7" s="34">
        <v>0</v>
      </c>
      <c r="O7" s="34">
        <v>0</v>
      </c>
      <c r="P7" s="34">
        <v>0</v>
      </c>
      <c r="Q7" s="34">
        <v>0</v>
      </c>
      <c r="R7" s="34">
        <f>+SUM(N7:Q7)</f>
        <v>0</v>
      </c>
      <c r="S7" s="37" t="str">
        <f t="shared" ref="S7:S30" si="4">IFERROR(R7/M7,"")</f>
        <v/>
      </c>
      <c r="T7" s="33"/>
      <c r="U7" s="33"/>
      <c r="V7" s="38"/>
      <c r="W7" s="39"/>
      <c r="X7" s="32">
        <v>1</v>
      </c>
      <c r="Y7" s="34">
        <v>0</v>
      </c>
      <c r="Z7" s="34">
        <v>0</v>
      </c>
      <c r="AA7" s="34">
        <v>0</v>
      </c>
      <c r="AB7" s="34">
        <v>0</v>
      </c>
      <c r="AC7" s="34">
        <f>+SUM(Y7:AB7)</f>
        <v>0</v>
      </c>
      <c r="AD7" s="37">
        <f>IFERROR(AC7/X7,"")</f>
        <v>0</v>
      </c>
      <c r="AE7" s="38" t="s">
        <v>590</v>
      </c>
      <c r="AF7" s="38" t="s">
        <v>413</v>
      </c>
      <c r="AG7" s="38" t="s">
        <v>638</v>
      </c>
      <c r="AH7" s="40" t="s">
        <v>559</v>
      </c>
      <c r="AI7" s="40" t="s">
        <v>532</v>
      </c>
      <c r="AJ7" s="32">
        <v>1</v>
      </c>
      <c r="AK7" s="34"/>
      <c r="AL7" s="34"/>
      <c r="AM7" s="34"/>
      <c r="AN7" s="34"/>
      <c r="AO7" s="34">
        <f>+SUM(AK7:AN7)</f>
        <v>0</v>
      </c>
      <c r="AP7" s="37">
        <f t="shared" si="1"/>
        <v>0</v>
      </c>
      <c r="AQ7" s="33"/>
      <c r="AR7" s="33"/>
      <c r="AS7" s="33"/>
      <c r="AT7" s="41"/>
      <c r="AU7" s="42"/>
      <c r="AV7" s="43">
        <f t="shared" si="2"/>
        <v>2</v>
      </c>
      <c r="AW7" s="34">
        <f t="shared" si="3"/>
        <v>0</v>
      </c>
      <c r="AX7" s="37">
        <f t="shared" ref="AX7:AX30" si="5">IFERROR(AW7/AV7,"")</f>
        <v>0</v>
      </c>
      <c r="AY7" s="44">
        <f>+AVERAGE(AX6:AX14)</f>
        <v>0.40172558922558921</v>
      </c>
    </row>
    <row r="8" spans="1:51" s="29" customFormat="1" ht="189" customHeight="1" x14ac:dyDescent="0.25">
      <c r="A8" s="71" t="s">
        <v>433</v>
      </c>
      <c r="B8" s="30" t="s">
        <v>7</v>
      </c>
      <c r="C8" s="31" t="s">
        <v>434</v>
      </c>
      <c r="D8" s="32" t="s">
        <v>263</v>
      </c>
      <c r="E8" s="33" t="s">
        <v>15</v>
      </c>
      <c r="F8" s="34" t="s">
        <v>201</v>
      </c>
      <c r="G8" s="34" t="s">
        <v>16</v>
      </c>
      <c r="H8" s="34">
        <v>1</v>
      </c>
      <c r="I8" s="35" t="s">
        <v>17</v>
      </c>
      <c r="J8" s="34" t="s">
        <v>205</v>
      </c>
      <c r="K8" s="35">
        <v>45383</v>
      </c>
      <c r="L8" s="36">
        <v>45656</v>
      </c>
      <c r="M8" s="32">
        <v>0</v>
      </c>
      <c r="N8" s="34">
        <v>0</v>
      </c>
      <c r="O8" s="34">
        <v>0</v>
      </c>
      <c r="P8" s="34">
        <v>0</v>
      </c>
      <c r="Q8" s="34">
        <v>0</v>
      </c>
      <c r="R8" s="34">
        <f t="shared" ref="R8:R71" si="6">+SUM(N8:Q8)</f>
        <v>0</v>
      </c>
      <c r="S8" s="37" t="str">
        <f t="shared" si="4"/>
        <v/>
      </c>
      <c r="T8" s="33"/>
      <c r="U8" s="33"/>
      <c r="V8" s="38"/>
      <c r="W8" s="39"/>
      <c r="X8" s="32">
        <v>1</v>
      </c>
      <c r="Y8" s="34">
        <v>0</v>
      </c>
      <c r="Z8" s="34">
        <v>0</v>
      </c>
      <c r="AA8" s="34">
        <v>0</v>
      </c>
      <c r="AB8" s="34">
        <v>0</v>
      </c>
      <c r="AC8" s="34">
        <f t="shared" ref="AC8:AC71" si="7">+SUM(Y8:AB8)</f>
        <v>0</v>
      </c>
      <c r="AD8" s="37">
        <f t="shared" si="0"/>
        <v>0</v>
      </c>
      <c r="AE8" s="38" t="s">
        <v>390</v>
      </c>
      <c r="AF8" s="38" t="s">
        <v>349</v>
      </c>
      <c r="AG8" s="38" t="s">
        <v>560</v>
      </c>
      <c r="AH8" s="40" t="s">
        <v>529</v>
      </c>
      <c r="AI8" s="40" t="s">
        <v>529</v>
      </c>
      <c r="AJ8" s="32">
        <v>0</v>
      </c>
      <c r="AK8" s="34"/>
      <c r="AL8" s="34"/>
      <c r="AM8" s="34"/>
      <c r="AN8" s="34"/>
      <c r="AO8" s="34">
        <f t="shared" ref="AO8:AO71" si="8">+SUM(AK8:AN8)</f>
        <v>0</v>
      </c>
      <c r="AP8" s="37" t="str">
        <f t="shared" si="1"/>
        <v/>
      </c>
      <c r="AQ8" s="33"/>
      <c r="AR8" s="33"/>
      <c r="AS8" s="33"/>
      <c r="AT8" s="41"/>
      <c r="AU8" s="42"/>
      <c r="AV8" s="43">
        <f t="shared" si="2"/>
        <v>1</v>
      </c>
      <c r="AW8" s="34">
        <f t="shared" si="3"/>
        <v>0</v>
      </c>
      <c r="AX8" s="37">
        <f t="shared" si="5"/>
        <v>0</v>
      </c>
      <c r="AY8" s="44">
        <f>+AVERAGE(AX6:AX14)</f>
        <v>0.40172558922558921</v>
      </c>
    </row>
    <row r="9" spans="1:51" s="29" customFormat="1" ht="219.75" customHeight="1" x14ac:dyDescent="0.25">
      <c r="A9" s="71" t="s">
        <v>433</v>
      </c>
      <c r="B9" s="30" t="s">
        <v>7</v>
      </c>
      <c r="C9" s="31" t="s">
        <v>434</v>
      </c>
      <c r="D9" s="32" t="s">
        <v>264</v>
      </c>
      <c r="E9" s="33" t="s">
        <v>18</v>
      </c>
      <c r="F9" s="34" t="s">
        <v>19</v>
      </c>
      <c r="G9" s="34" t="s">
        <v>20</v>
      </c>
      <c r="H9" s="34">
        <v>1</v>
      </c>
      <c r="I9" s="34" t="s">
        <v>206</v>
      </c>
      <c r="J9" s="34" t="s">
        <v>250</v>
      </c>
      <c r="K9" s="35">
        <v>45323</v>
      </c>
      <c r="L9" s="36">
        <v>45656</v>
      </c>
      <c r="M9" s="32">
        <v>1</v>
      </c>
      <c r="N9" s="34">
        <v>0</v>
      </c>
      <c r="O9" s="34">
        <v>1</v>
      </c>
      <c r="P9" s="34">
        <v>0</v>
      </c>
      <c r="Q9" s="34">
        <v>0</v>
      </c>
      <c r="R9" s="34">
        <f t="shared" si="6"/>
        <v>1</v>
      </c>
      <c r="S9" s="37">
        <f>IFERROR(R9/M9,"")</f>
        <v>1</v>
      </c>
      <c r="T9" s="33" t="s">
        <v>591</v>
      </c>
      <c r="U9" s="33" t="s">
        <v>356</v>
      </c>
      <c r="V9" s="38" t="s">
        <v>530</v>
      </c>
      <c r="W9" s="39" t="s">
        <v>529</v>
      </c>
      <c r="X9" s="32">
        <v>0</v>
      </c>
      <c r="Y9" s="34">
        <v>0</v>
      </c>
      <c r="Z9" s="34">
        <v>0</v>
      </c>
      <c r="AA9" s="34">
        <v>0</v>
      </c>
      <c r="AB9" s="34">
        <v>0</v>
      </c>
      <c r="AC9" s="34">
        <f t="shared" si="7"/>
        <v>0</v>
      </c>
      <c r="AD9" s="37" t="str">
        <f t="shared" si="0"/>
        <v/>
      </c>
      <c r="AE9" s="38"/>
      <c r="AF9" s="38"/>
      <c r="AG9" s="38" t="s">
        <v>561</v>
      </c>
      <c r="AH9" s="40" t="s">
        <v>558</v>
      </c>
      <c r="AI9" s="40" t="s">
        <v>529</v>
      </c>
      <c r="AJ9" s="32">
        <v>0</v>
      </c>
      <c r="AK9" s="34"/>
      <c r="AL9" s="34"/>
      <c r="AM9" s="34"/>
      <c r="AN9" s="34"/>
      <c r="AO9" s="34">
        <f t="shared" si="8"/>
        <v>0</v>
      </c>
      <c r="AP9" s="37" t="str">
        <f t="shared" si="1"/>
        <v/>
      </c>
      <c r="AQ9" s="33"/>
      <c r="AR9" s="33"/>
      <c r="AS9" s="33"/>
      <c r="AT9" s="41"/>
      <c r="AU9" s="42"/>
      <c r="AV9" s="43">
        <f t="shared" si="2"/>
        <v>1</v>
      </c>
      <c r="AW9" s="34">
        <f t="shared" si="3"/>
        <v>1</v>
      </c>
      <c r="AX9" s="37">
        <f t="shared" si="5"/>
        <v>1</v>
      </c>
      <c r="AY9" s="44">
        <f>+AVERAGE(AX6:AX14)</f>
        <v>0.40172558922558921</v>
      </c>
    </row>
    <row r="10" spans="1:51" s="29" customFormat="1" ht="324.75" customHeight="1" x14ac:dyDescent="0.25">
      <c r="A10" s="71" t="s">
        <v>433</v>
      </c>
      <c r="B10" s="30" t="s">
        <v>7</v>
      </c>
      <c r="C10" s="31" t="s">
        <v>434</v>
      </c>
      <c r="D10" s="32" t="s">
        <v>265</v>
      </c>
      <c r="E10" s="33" t="s">
        <v>592</v>
      </c>
      <c r="F10" s="34" t="s">
        <v>21</v>
      </c>
      <c r="G10" s="34" t="s">
        <v>22</v>
      </c>
      <c r="H10" s="34">
        <v>3</v>
      </c>
      <c r="I10" s="35" t="s">
        <v>23</v>
      </c>
      <c r="J10" s="34" t="s">
        <v>200</v>
      </c>
      <c r="K10" s="35">
        <v>45323</v>
      </c>
      <c r="L10" s="36">
        <v>45656</v>
      </c>
      <c r="M10" s="32">
        <v>1</v>
      </c>
      <c r="N10" s="34">
        <v>0</v>
      </c>
      <c r="O10" s="34">
        <v>0</v>
      </c>
      <c r="P10" s="34">
        <v>1</v>
      </c>
      <c r="Q10" s="34">
        <v>0</v>
      </c>
      <c r="R10" s="34">
        <f t="shared" si="6"/>
        <v>1</v>
      </c>
      <c r="S10" s="37">
        <f t="shared" si="4"/>
        <v>1</v>
      </c>
      <c r="T10" s="33" t="s">
        <v>348</v>
      </c>
      <c r="U10" s="33" t="s">
        <v>349</v>
      </c>
      <c r="V10" s="38" t="s">
        <v>531</v>
      </c>
      <c r="W10" s="39" t="s">
        <v>532</v>
      </c>
      <c r="X10" s="32">
        <v>1</v>
      </c>
      <c r="Y10" s="34">
        <v>0</v>
      </c>
      <c r="Z10" s="34">
        <v>0</v>
      </c>
      <c r="AA10" s="34">
        <v>0</v>
      </c>
      <c r="AB10" s="34">
        <v>1</v>
      </c>
      <c r="AC10" s="34">
        <f t="shared" si="7"/>
        <v>1</v>
      </c>
      <c r="AD10" s="37">
        <f t="shared" si="0"/>
        <v>1</v>
      </c>
      <c r="AE10" s="38" t="s">
        <v>416</v>
      </c>
      <c r="AF10" s="38" t="s">
        <v>349</v>
      </c>
      <c r="AG10" s="38" t="s">
        <v>660</v>
      </c>
      <c r="AH10" s="40" t="s">
        <v>529</v>
      </c>
      <c r="AI10" s="40" t="s">
        <v>532</v>
      </c>
      <c r="AJ10" s="32">
        <v>1</v>
      </c>
      <c r="AK10" s="34"/>
      <c r="AL10" s="34"/>
      <c r="AM10" s="34"/>
      <c r="AN10" s="34"/>
      <c r="AO10" s="34">
        <f t="shared" si="8"/>
        <v>0</v>
      </c>
      <c r="AP10" s="37">
        <f t="shared" si="1"/>
        <v>0</v>
      </c>
      <c r="AQ10" s="33"/>
      <c r="AR10" s="33"/>
      <c r="AS10" s="33"/>
      <c r="AT10" s="41"/>
      <c r="AU10" s="42"/>
      <c r="AV10" s="43">
        <f t="shared" si="2"/>
        <v>3</v>
      </c>
      <c r="AW10" s="34">
        <f t="shared" si="3"/>
        <v>2</v>
      </c>
      <c r="AX10" s="37">
        <f t="shared" si="5"/>
        <v>0.66666666666666663</v>
      </c>
      <c r="AY10" s="44">
        <f>+AVERAGE(AX6:AX14)</f>
        <v>0.40172558922558921</v>
      </c>
    </row>
    <row r="11" spans="1:51" s="29" customFormat="1" ht="108.75" customHeight="1" x14ac:dyDescent="0.25">
      <c r="A11" s="71" t="s">
        <v>433</v>
      </c>
      <c r="B11" s="30" t="s">
        <v>7</v>
      </c>
      <c r="C11" s="31" t="s">
        <v>434</v>
      </c>
      <c r="D11" s="32" t="s">
        <v>266</v>
      </c>
      <c r="E11" s="33" t="s">
        <v>24</v>
      </c>
      <c r="F11" s="34" t="s">
        <v>25</v>
      </c>
      <c r="G11" s="34" t="s">
        <v>16</v>
      </c>
      <c r="H11" s="34">
        <v>1</v>
      </c>
      <c r="I11" s="35" t="s">
        <v>26</v>
      </c>
      <c r="J11" s="34" t="s">
        <v>27</v>
      </c>
      <c r="K11" s="35">
        <v>45505</v>
      </c>
      <c r="L11" s="36">
        <v>45656</v>
      </c>
      <c r="M11" s="32">
        <v>0</v>
      </c>
      <c r="N11" s="34">
        <v>0</v>
      </c>
      <c r="O11" s="34">
        <v>0</v>
      </c>
      <c r="P11" s="34">
        <v>0</v>
      </c>
      <c r="Q11" s="34">
        <v>0</v>
      </c>
      <c r="R11" s="34">
        <f t="shared" si="6"/>
        <v>0</v>
      </c>
      <c r="S11" s="37" t="str">
        <f t="shared" si="4"/>
        <v/>
      </c>
      <c r="T11" s="33"/>
      <c r="U11" s="33"/>
      <c r="V11" s="38"/>
      <c r="W11" s="39"/>
      <c r="X11" s="32">
        <v>0</v>
      </c>
      <c r="Y11" s="34">
        <v>0</v>
      </c>
      <c r="Z11" s="34">
        <v>0</v>
      </c>
      <c r="AA11" s="34">
        <v>0</v>
      </c>
      <c r="AB11" s="34">
        <v>0</v>
      </c>
      <c r="AC11" s="34">
        <f t="shared" si="7"/>
        <v>0</v>
      </c>
      <c r="AD11" s="37" t="str">
        <f t="shared" si="0"/>
        <v/>
      </c>
      <c r="AE11" s="38"/>
      <c r="AF11" s="38"/>
      <c r="AG11" s="38" t="s">
        <v>562</v>
      </c>
      <c r="AH11" s="40" t="s">
        <v>558</v>
      </c>
      <c r="AI11" s="40" t="s">
        <v>532</v>
      </c>
      <c r="AJ11" s="32">
        <v>1</v>
      </c>
      <c r="AK11" s="34"/>
      <c r="AL11" s="34"/>
      <c r="AM11" s="34"/>
      <c r="AN11" s="34"/>
      <c r="AO11" s="34">
        <f t="shared" si="8"/>
        <v>0</v>
      </c>
      <c r="AP11" s="37">
        <f t="shared" si="1"/>
        <v>0</v>
      </c>
      <c r="AQ11" s="33"/>
      <c r="AR11" s="33"/>
      <c r="AS11" s="33"/>
      <c r="AT11" s="41"/>
      <c r="AU11" s="42"/>
      <c r="AV11" s="43">
        <f t="shared" si="2"/>
        <v>1</v>
      </c>
      <c r="AW11" s="34">
        <f t="shared" si="3"/>
        <v>0</v>
      </c>
      <c r="AX11" s="37">
        <f t="shared" si="5"/>
        <v>0</v>
      </c>
      <c r="AY11" s="44">
        <f>+AVERAGE(AX6:AX14)</f>
        <v>0.40172558922558921</v>
      </c>
    </row>
    <row r="12" spans="1:51" s="29" customFormat="1" ht="409.6" customHeight="1" x14ac:dyDescent="0.25">
      <c r="A12" s="71" t="s">
        <v>433</v>
      </c>
      <c r="B12" s="30" t="s">
        <v>7</v>
      </c>
      <c r="C12" s="31" t="s">
        <v>434</v>
      </c>
      <c r="D12" s="32" t="s">
        <v>267</v>
      </c>
      <c r="E12" s="33" t="s">
        <v>28</v>
      </c>
      <c r="F12" s="34" t="s">
        <v>29</v>
      </c>
      <c r="G12" s="34" t="s">
        <v>30</v>
      </c>
      <c r="H12" s="34">
        <v>11</v>
      </c>
      <c r="I12" s="35" t="s">
        <v>31</v>
      </c>
      <c r="J12" s="34" t="s">
        <v>32</v>
      </c>
      <c r="K12" s="35">
        <v>45323</v>
      </c>
      <c r="L12" s="36">
        <v>45656</v>
      </c>
      <c r="M12" s="32">
        <v>3</v>
      </c>
      <c r="N12" s="34">
        <v>0</v>
      </c>
      <c r="O12" s="34">
        <v>1</v>
      </c>
      <c r="P12" s="34">
        <v>1</v>
      </c>
      <c r="Q12" s="34">
        <v>1</v>
      </c>
      <c r="R12" s="34">
        <f t="shared" si="6"/>
        <v>3</v>
      </c>
      <c r="S12" s="37">
        <f t="shared" si="4"/>
        <v>1</v>
      </c>
      <c r="T12" s="33" t="s">
        <v>355</v>
      </c>
      <c r="U12" s="33" t="s">
        <v>349</v>
      </c>
      <c r="V12" s="38" t="s">
        <v>533</v>
      </c>
      <c r="W12" s="39" t="s">
        <v>532</v>
      </c>
      <c r="X12" s="32">
        <v>4</v>
      </c>
      <c r="Y12" s="34">
        <v>1</v>
      </c>
      <c r="Z12" s="34">
        <v>1</v>
      </c>
      <c r="AA12" s="34">
        <v>1</v>
      </c>
      <c r="AB12" s="34">
        <v>1</v>
      </c>
      <c r="AC12" s="34">
        <f t="shared" si="7"/>
        <v>4</v>
      </c>
      <c r="AD12" s="37">
        <f t="shared" si="0"/>
        <v>1</v>
      </c>
      <c r="AE12" s="38" t="s">
        <v>407</v>
      </c>
      <c r="AF12" s="38" t="s">
        <v>349</v>
      </c>
      <c r="AG12" s="38" t="s">
        <v>650</v>
      </c>
      <c r="AH12" s="40" t="s">
        <v>529</v>
      </c>
      <c r="AI12" s="40" t="s">
        <v>532</v>
      </c>
      <c r="AJ12" s="32">
        <v>4</v>
      </c>
      <c r="AK12" s="34"/>
      <c r="AL12" s="34"/>
      <c r="AM12" s="34"/>
      <c r="AN12" s="34"/>
      <c r="AO12" s="34">
        <f t="shared" si="8"/>
        <v>0</v>
      </c>
      <c r="AP12" s="37">
        <f t="shared" si="1"/>
        <v>0</v>
      </c>
      <c r="AQ12" s="33"/>
      <c r="AR12" s="33"/>
      <c r="AS12" s="33"/>
      <c r="AT12" s="41"/>
      <c r="AU12" s="42"/>
      <c r="AV12" s="43">
        <f t="shared" si="2"/>
        <v>11</v>
      </c>
      <c r="AW12" s="34">
        <f t="shared" si="3"/>
        <v>7</v>
      </c>
      <c r="AX12" s="37">
        <f t="shared" si="5"/>
        <v>0.63636363636363635</v>
      </c>
      <c r="AY12" s="44">
        <f>+AVERAGE(AX6:AX14)</f>
        <v>0.40172558922558921</v>
      </c>
    </row>
    <row r="13" spans="1:51" s="29" customFormat="1" ht="176.25" customHeight="1" x14ac:dyDescent="0.25">
      <c r="A13" s="71" t="s">
        <v>433</v>
      </c>
      <c r="B13" s="30" t="s">
        <v>7</v>
      </c>
      <c r="C13" s="31" t="s">
        <v>434</v>
      </c>
      <c r="D13" s="32" t="s">
        <v>268</v>
      </c>
      <c r="E13" s="33" t="s">
        <v>207</v>
      </c>
      <c r="F13" s="34" t="s">
        <v>33</v>
      </c>
      <c r="G13" s="35" t="s">
        <v>34</v>
      </c>
      <c r="H13" s="34">
        <v>3</v>
      </c>
      <c r="I13" s="34" t="s">
        <v>11</v>
      </c>
      <c r="J13" s="34" t="s">
        <v>35</v>
      </c>
      <c r="K13" s="35">
        <v>45323</v>
      </c>
      <c r="L13" s="36">
        <v>45656</v>
      </c>
      <c r="M13" s="32">
        <v>1</v>
      </c>
      <c r="N13" s="34">
        <v>0</v>
      </c>
      <c r="O13" s="34">
        <v>0</v>
      </c>
      <c r="P13" s="34">
        <v>1</v>
      </c>
      <c r="Q13" s="34">
        <v>0</v>
      </c>
      <c r="R13" s="34">
        <f t="shared" si="6"/>
        <v>1</v>
      </c>
      <c r="S13" s="37">
        <f t="shared" si="4"/>
        <v>1</v>
      </c>
      <c r="T13" s="33" t="s">
        <v>615</v>
      </c>
      <c r="U13" s="33" t="s">
        <v>349</v>
      </c>
      <c r="V13" s="38" t="s">
        <v>620</v>
      </c>
      <c r="W13" s="39" t="s">
        <v>532</v>
      </c>
      <c r="X13" s="32">
        <v>1</v>
      </c>
      <c r="Y13" s="34">
        <v>0</v>
      </c>
      <c r="Z13" s="34">
        <v>0</v>
      </c>
      <c r="AA13" s="34">
        <v>1</v>
      </c>
      <c r="AB13" s="34">
        <v>0</v>
      </c>
      <c r="AC13" s="34">
        <f t="shared" si="7"/>
        <v>1</v>
      </c>
      <c r="AD13" s="37">
        <f t="shared" si="0"/>
        <v>1</v>
      </c>
      <c r="AE13" s="38" t="s">
        <v>391</v>
      </c>
      <c r="AF13" s="38" t="s">
        <v>349</v>
      </c>
      <c r="AG13" s="38" t="s">
        <v>651</v>
      </c>
      <c r="AH13" s="40" t="s">
        <v>529</v>
      </c>
      <c r="AI13" s="40" t="s">
        <v>532</v>
      </c>
      <c r="AJ13" s="32">
        <v>1</v>
      </c>
      <c r="AK13" s="34"/>
      <c r="AL13" s="34"/>
      <c r="AM13" s="34"/>
      <c r="AN13" s="34"/>
      <c r="AO13" s="34">
        <f t="shared" si="8"/>
        <v>0</v>
      </c>
      <c r="AP13" s="37">
        <f t="shared" si="1"/>
        <v>0</v>
      </c>
      <c r="AQ13" s="33"/>
      <c r="AR13" s="33"/>
      <c r="AS13" s="33"/>
      <c r="AT13" s="41"/>
      <c r="AU13" s="42"/>
      <c r="AV13" s="43">
        <f t="shared" si="2"/>
        <v>3</v>
      </c>
      <c r="AW13" s="34">
        <f t="shared" si="3"/>
        <v>2</v>
      </c>
      <c r="AX13" s="37">
        <f t="shared" si="5"/>
        <v>0.66666666666666663</v>
      </c>
      <c r="AY13" s="44">
        <f>+AVERAGE(AX6:AX14)</f>
        <v>0.40172558922558921</v>
      </c>
    </row>
    <row r="14" spans="1:51" s="29" customFormat="1" ht="328.5" customHeight="1" x14ac:dyDescent="0.25">
      <c r="A14" s="71" t="s">
        <v>433</v>
      </c>
      <c r="B14" s="30" t="s">
        <v>7</v>
      </c>
      <c r="C14" s="31" t="s">
        <v>434</v>
      </c>
      <c r="D14" s="32" t="s">
        <v>269</v>
      </c>
      <c r="E14" s="33" t="s">
        <v>281</v>
      </c>
      <c r="F14" s="34" t="s">
        <v>381</v>
      </c>
      <c r="G14" s="34" t="s">
        <v>251</v>
      </c>
      <c r="H14" s="34">
        <v>48</v>
      </c>
      <c r="I14" s="34" t="s">
        <v>37</v>
      </c>
      <c r="J14" s="35" t="s">
        <v>38</v>
      </c>
      <c r="K14" s="35">
        <v>45323</v>
      </c>
      <c r="L14" s="36">
        <v>45656</v>
      </c>
      <c r="M14" s="32">
        <v>13</v>
      </c>
      <c r="N14" s="34">
        <v>0</v>
      </c>
      <c r="O14" s="34">
        <v>0</v>
      </c>
      <c r="P14" s="34">
        <v>0</v>
      </c>
      <c r="Q14" s="34">
        <v>13</v>
      </c>
      <c r="R14" s="34">
        <f t="shared" si="6"/>
        <v>13</v>
      </c>
      <c r="S14" s="37">
        <f t="shared" si="4"/>
        <v>1</v>
      </c>
      <c r="T14" s="33" t="s">
        <v>377</v>
      </c>
      <c r="U14" s="33" t="s">
        <v>593</v>
      </c>
      <c r="V14" s="38" t="s">
        <v>621</v>
      </c>
      <c r="W14" s="39" t="s">
        <v>532</v>
      </c>
      <c r="X14" s="32">
        <v>18</v>
      </c>
      <c r="Y14" s="34">
        <v>0</v>
      </c>
      <c r="Z14" s="34">
        <v>0</v>
      </c>
      <c r="AA14" s="34">
        <v>0</v>
      </c>
      <c r="AB14" s="34">
        <v>18</v>
      </c>
      <c r="AC14" s="34">
        <f t="shared" si="7"/>
        <v>18</v>
      </c>
      <c r="AD14" s="37">
        <f t="shared" si="0"/>
        <v>1</v>
      </c>
      <c r="AE14" s="38" t="s">
        <v>432</v>
      </c>
      <c r="AF14" s="38" t="s">
        <v>349</v>
      </c>
      <c r="AG14" s="38" t="s">
        <v>563</v>
      </c>
      <c r="AH14" s="40" t="s">
        <v>529</v>
      </c>
      <c r="AI14" s="40" t="s">
        <v>532</v>
      </c>
      <c r="AJ14" s="32">
        <v>17</v>
      </c>
      <c r="AK14" s="34"/>
      <c r="AL14" s="34"/>
      <c r="AM14" s="34"/>
      <c r="AN14" s="34"/>
      <c r="AO14" s="34">
        <f t="shared" si="8"/>
        <v>0</v>
      </c>
      <c r="AP14" s="37">
        <f t="shared" si="1"/>
        <v>0</v>
      </c>
      <c r="AQ14" s="33"/>
      <c r="AR14" s="33"/>
      <c r="AS14" s="33"/>
      <c r="AT14" s="41"/>
      <c r="AU14" s="42"/>
      <c r="AV14" s="43">
        <f t="shared" si="2"/>
        <v>48</v>
      </c>
      <c r="AW14" s="34">
        <f t="shared" si="3"/>
        <v>31</v>
      </c>
      <c r="AX14" s="37">
        <f t="shared" si="5"/>
        <v>0.64583333333333337</v>
      </c>
      <c r="AY14" s="44">
        <f>+AVERAGE(AX6:AX14)</f>
        <v>0.40172558922558921</v>
      </c>
    </row>
    <row r="15" spans="1:51" s="29" customFormat="1" ht="239.25" customHeight="1" x14ac:dyDescent="0.25">
      <c r="A15" s="72" t="s">
        <v>433</v>
      </c>
      <c r="B15" s="45" t="s">
        <v>7</v>
      </c>
      <c r="C15" s="46" t="s">
        <v>496</v>
      </c>
      <c r="D15" s="32" t="s">
        <v>166</v>
      </c>
      <c r="E15" s="33" t="s">
        <v>252</v>
      </c>
      <c r="F15" s="34" t="s">
        <v>382</v>
      </c>
      <c r="G15" s="34" t="s">
        <v>202</v>
      </c>
      <c r="H15" s="34">
        <v>3</v>
      </c>
      <c r="I15" s="34" t="s">
        <v>198</v>
      </c>
      <c r="J15" s="35" t="s">
        <v>212</v>
      </c>
      <c r="K15" s="35">
        <v>45323</v>
      </c>
      <c r="L15" s="36">
        <v>45656</v>
      </c>
      <c r="M15" s="32">
        <v>1</v>
      </c>
      <c r="N15" s="34">
        <v>0</v>
      </c>
      <c r="O15" s="34">
        <v>0</v>
      </c>
      <c r="P15" s="34">
        <v>0</v>
      </c>
      <c r="Q15" s="34">
        <v>1</v>
      </c>
      <c r="R15" s="34">
        <f t="shared" si="6"/>
        <v>1</v>
      </c>
      <c r="S15" s="37">
        <f t="shared" si="4"/>
        <v>1</v>
      </c>
      <c r="T15" s="33" t="s">
        <v>379</v>
      </c>
      <c r="U15" s="33" t="s">
        <v>349</v>
      </c>
      <c r="V15" s="38" t="s">
        <v>594</v>
      </c>
      <c r="W15" s="39" t="s">
        <v>532</v>
      </c>
      <c r="X15" s="32">
        <v>1</v>
      </c>
      <c r="Y15" s="34">
        <v>0</v>
      </c>
      <c r="Z15" s="34">
        <v>0</v>
      </c>
      <c r="AA15" s="34">
        <v>0</v>
      </c>
      <c r="AB15" s="34">
        <v>0</v>
      </c>
      <c r="AC15" s="34">
        <f t="shared" si="7"/>
        <v>0</v>
      </c>
      <c r="AD15" s="37">
        <f t="shared" si="0"/>
        <v>0</v>
      </c>
      <c r="AE15" s="47"/>
      <c r="AF15" s="38"/>
      <c r="AG15" s="38" t="s">
        <v>652</v>
      </c>
      <c r="AH15" s="40" t="s">
        <v>529</v>
      </c>
      <c r="AI15" s="40" t="s">
        <v>532</v>
      </c>
      <c r="AJ15" s="32">
        <v>1</v>
      </c>
      <c r="AK15" s="34"/>
      <c r="AL15" s="34"/>
      <c r="AM15" s="34"/>
      <c r="AN15" s="34"/>
      <c r="AO15" s="34">
        <f t="shared" si="8"/>
        <v>0</v>
      </c>
      <c r="AP15" s="37">
        <f t="shared" si="1"/>
        <v>0</v>
      </c>
      <c r="AQ15" s="48"/>
      <c r="AR15" s="33"/>
      <c r="AS15" s="33"/>
      <c r="AT15" s="41"/>
      <c r="AU15" s="42"/>
      <c r="AV15" s="43">
        <f t="shared" si="2"/>
        <v>3</v>
      </c>
      <c r="AW15" s="34">
        <f t="shared" si="3"/>
        <v>1</v>
      </c>
      <c r="AX15" s="37">
        <f t="shared" si="5"/>
        <v>0.33333333333333331</v>
      </c>
      <c r="AY15" s="44">
        <f>+AVERAGE(AX15)</f>
        <v>0.33333333333333331</v>
      </c>
    </row>
    <row r="16" spans="1:51" s="29" customFormat="1" ht="104.25" customHeight="1" x14ac:dyDescent="0.25">
      <c r="A16" s="71" t="s">
        <v>433</v>
      </c>
      <c r="B16" s="30" t="s">
        <v>7</v>
      </c>
      <c r="C16" s="31" t="s">
        <v>497</v>
      </c>
      <c r="D16" s="32" t="s">
        <v>171</v>
      </c>
      <c r="E16" s="33" t="s">
        <v>39</v>
      </c>
      <c r="F16" s="34" t="s">
        <v>40</v>
      </c>
      <c r="G16" s="34" t="s">
        <v>16</v>
      </c>
      <c r="H16" s="34">
        <v>1</v>
      </c>
      <c r="I16" s="35" t="s">
        <v>41</v>
      </c>
      <c r="J16" s="35" t="s">
        <v>42</v>
      </c>
      <c r="K16" s="35">
        <v>45444</v>
      </c>
      <c r="L16" s="36">
        <v>45656</v>
      </c>
      <c r="M16" s="32">
        <v>0</v>
      </c>
      <c r="N16" s="34">
        <v>0</v>
      </c>
      <c r="O16" s="34">
        <v>0</v>
      </c>
      <c r="P16" s="34">
        <v>0</v>
      </c>
      <c r="Q16" s="34">
        <v>0</v>
      </c>
      <c r="R16" s="34">
        <f t="shared" si="6"/>
        <v>0</v>
      </c>
      <c r="S16" s="37" t="str">
        <f t="shared" si="4"/>
        <v/>
      </c>
      <c r="T16" s="33"/>
      <c r="U16" s="33"/>
      <c r="V16" s="38"/>
      <c r="W16" s="39"/>
      <c r="X16" s="32">
        <v>0</v>
      </c>
      <c r="Y16" s="34">
        <v>0</v>
      </c>
      <c r="Z16" s="34">
        <v>0</v>
      </c>
      <c r="AA16" s="34">
        <v>0</v>
      </c>
      <c r="AB16" s="34">
        <v>0</v>
      </c>
      <c r="AC16" s="34">
        <f t="shared" si="7"/>
        <v>0</v>
      </c>
      <c r="AD16" s="37" t="str">
        <f t="shared" si="0"/>
        <v/>
      </c>
      <c r="AE16" s="38"/>
      <c r="AF16" s="38"/>
      <c r="AG16" s="38" t="s">
        <v>562</v>
      </c>
      <c r="AH16" s="40" t="s">
        <v>558</v>
      </c>
      <c r="AI16" s="40" t="s">
        <v>532</v>
      </c>
      <c r="AJ16" s="32">
        <v>1</v>
      </c>
      <c r="AK16" s="34"/>
      <c r="AL16" s="34"/>
      <c r="AM16" s="34"/>
      <c r="AN16" s="34"/>
      <c r="AO16" s="34">
        <f t="shared" si="8"/>
        <v>0</v>
      </c>
      <c r="AP16" s="37">
        <f t="shared" si="1"/>
        <v>0</v>
      </c>
      <c r="AQ16" s="33"/>
      <c r="AR16" s="33"/>
      <c r="AS16" s="33"/>
      <c r="AT16" s="41"/>
      <c r="AU16" s="42"/>
      <c r="AV16" s="43">
        <f t="shared" si="2"/>
        <v>1</v>
      </c>
      <c r="AW16" s="34">
        <f t="shared" si="3"/>
        <v>0</v>
      </c>
      <c r="AX16" s="37">
        <f t="shared" si="5"/>
        <v>0</v>
      </c>
      <c r="AY16" s="44">
        <f>+AVERAGE(AX16:AX18)</f>
        <v>0</v>
      </c>
    </row>
    <row r="17" spans="1:51" s="29" customFormat="1" ht="102.75" customHeight="1" x14ac:dyDescent="0.25">
      <c r="A17" s="71" t="s">
        <v>433</v>
      </c>
      <c r="B17" s="30" t="s">
        <v>7</v>
      </c>
      <c r="C17" s="31" t="s">
        <v>497</v>
      </c>
      <c r="D17" s="32" t="s">
        <v>173</v>
      </c>
      <c r="E17" s="33" t="s">
        <v>43</v>
      </c>
      <c r="F17" s="34" t="s">
        <v>44</v>
      </c>
      <c r="G17" s="34" t="s">
        <v>16</v>
      </c>
      <c r="H17" s="34">
        <v>1</v>
      </c>
      <c r="I17" s="35" t="s">
        <v>41</v>
      </c>
      <c r="J17" s="35" t="s">
        <v>42</v>
      </c>
      <c r="K17" s="35">
        <v>45444</v>
      </c>
      <c r="L17" s="36">
        <v>45656</v>
      </c>
      <c r="M17" s="32">
        <v>0</v>
      </c>
      <c r="N17" s="34">
        <v>0</v>
      </c>
      <c r="O17" s="34">
        <v>0</v>
      </c>
      <c r="P17" s="34">
        <v>0</v>
      </c>
      <c r="Q17" s="34">
        <v>0</v>
      </c>
      <c r="R17" s="34">
        <f t="shared" si="6"/>
        <v>0</v>
      </c>
      <c r="S17" s="37" t="str">
        <f t="shared" si="4"/>
        <v/>
      </c>
      <c r="T17" s="33"/>
      <c r="U17" s="33"/>
      <c r="V17" s="38"/>
      <c r="W17" s="39"/>
      <c r="X17" s="32">
        <v>0</v>
      </c>
      <c r="Y17" s="34">
        <v>0</v>
      </c>
      <c r="Z17" s="34">
        <v>0</v>
      </c>
      <c r="AA17" s="34">
        <v>0</v>
      </c>
      <c r="AB17" s="34">
        <v>0</v>
      </c>
      <c r="AC17" s="34">
        <f t="shared" si="7"/>
        <v>0</v>
      </c>
      <c r="AD17" s="37" t="str">
        <f t="shared" si="0"/>
        <v/>
      </c>
      <c r="AE17" s="38"/>
      <c r="AF17" s="38"/>
      <c r="AG17" s="38" t="s">
        <v>562</v>
      </c>
      <c r="AH17" s="40" t="s">
        <v>558</v>
      </c>
      <c r="AI17" s="40" t="s">
        <v>532</v>
      </c>
      <c r="AJ17" s="32">
        <v>1</v>
      </c>
      <c r="AK17" s="34"/>
      <c r="AL17" s="34"/>
      <c r="AM17" s="34"/>
      <c r="AN17" s="34"/>
      <c r="AO17" s="34">
        <f t="shared" si="8"/>
        <v>0</v>
      </c>
      <c r="AP17" s="37">
        <f t="shared" si="1"/>
        <v>0</v>
      </c>
      <c r="AQ17" s="33"/>
      <c r="AR17" s="33"/>
      <c r="AS17" s="33"/>
      <c r="AT17" s="41"/>
      <c r="AU17" s="42"/>
      <c r="AV17" s="43">
        <f t="shared" si="2"/>
        <v>1</v>
      </c>
      <c r="AW17" s="34">
        <f t="shared" si="3"/>
        <v>0</v>
      </c>
      <c r="AX17" s="37">
        <f t="shared" si="5"/>
        <v>0</v>
      </c>
      <c r="AY17" s="44">
        <f>+AVERAGE(AX16:AX18)</f>
        <v>0</v>
      </c>
    </row>
    <row r="18" spans="1:51" s="29" customFormat="1" ht="105" customHeight="1" x14ac:dyDescent="0.25">
      <c r="A18" s="71" t="s">
        <v>433</v>
      </c>
      <c r="B18" s="30" t="s">
        <v>7</v>
      </c>
      <c r="C18" s="31" t="s">
        <v>497</v>
      </c>
      <c r="D18" s="32" t="s">
        <v>176</v>
      </c>
      <c r="E18" s="33" t="s">
        <v>45</v>
      </c>
      <c r="F18" s="34" t="s">
        <v>208</v>
      </c>
      <c r="G18" s="34" t="s">
        <v>16</v>
      </c>
      <c r="H18" s="34">
        <v>1</v>
      </c>
      <c r="I18" s="34" t="s">
        <v>198</v>
      </c>
      <c r="J18" s="35" t="s">
        <v>203</v>
      </c>
      <c r="K18" s="35">
        <v>45444</v>
      </c>
      <c r="L18" s="36">
        <v>45656</v>
      </c>
      <c r="M18" s="32">
        <v>0</v>
      </c>
      <c r="N18" s="34">
        <v>0</v>
      </c>
      <c r="O18" s="34">
        <v>0</v>
      </c>
      <c r="P18" s="34">
        <v>0</v>
      </c>
      <c r="Q18" s="34">
        <v>0</v>
      </c>
      <c r="R18" s="34">
        <f t="shared" si="6"/>
        <v>0</v>
      </c>
      <c r="S18" s="37" t="str">
        <f t="shared" si="4"/>
        <v/>
      </c>
      <c r="T18" s="33"/>
      <c r="U18" s="33"/>
      <c r="V18" s="38"/>
      <c r="W18" s="39"/>
      <c r="X18" s="32">
        <v>0</v>
      </c>
      <c r="Y18" s="34">
        <v>0</v>
      </c>
      <c r="Z18" s="34">
        <v>0</v>
      </c>
      <c r="AA18" s="34">
        <v>0</v>
      </c>
      <c r="AB18" s="34">
        <v>0</v>
      </c>
      <c r="AC18" s="34">
        <f t="shared" si="7"/>
        <v>0</v>
      </c>
      <c r="AD18" s="37" t="str">
        <f t="shared" si="0"/>
        <v/>
      </c>
      <c r="AE18" s="38"/>
      <c r="AF18" s="38"/>
      <c r="AG18" s="38" t="s">
        <v>562</v>
      </c>
      <c r="AH18" s="40" t="s">
        <v>558</v>
      </c>
      <c r="AI18" s="40" t="s">
        <v>532</v>
      </c>
      <c r="AJ18" s="32">
        <v>1</v>
      </c>
      <c r="AK18" s="34"/>
      <c r="AL18" s="34"/>
      <c r="AM18" s="34"/>
      <c r="AN18" s="34"/>
      <c r="AO18" s="34">
        <f t="shared" si="8"/>
        <v>0</v>
      </c>
      <c r="AP18" s="37">
        <f t="shared" si="1"/>
        <v>0</v>
      </c>
      <c r="AQ18" s="33"/>
      <c r="AR18" s="33"/>
      <c r="AS18" s="33"/>
      <c r="AT18" s="41"/>
      <c r="AU18" s="42"/>
      <c r="AV18" s="43">
        <f t="shared" si="2"/>
        <v>1</v>
      </c>
      <c r="AW18" s="34">
        <f t="shared" si="3"/>
        <v>0</v>
      </c>
      <c r="AX18" s="37">
        <f t="shared" si="5"/>
        <v>0</v>
      </c>
      <c r="AY18" s="44">
        <f>+AVERAGE(AX16:AX18)</f>
        <v>0</v>
      </c>
    </row>
    <row r="19" spans="1:51" s="29" customFormat="1" ht="192.75" customHeight="1" x14ac:dyDescent="0.25">
      <c r="A19" s="72" t="s">
        <v>433</v>
      </c>
      <c r="B19" s="45" t="s">
        <v>7</v>
      </c>
      <c r="C19" s="46" t="s">
        <v>498</v>
      </c>
      <c r="D19" s="32" t="s">
        <v>181</v>
      </c>
      <c r="E19" s="33" t="s">
        <v>47</v>
      </c>
      <c r="F19" s="34" t="s">
        <v>213</v>
      </c>
      <c r="G19" s="34" t="s">
        <v>253</v>
      </c>
      <c r="H19" s="34">
        <v>2</v>
      </c>
      <c r="I19" s="34" t="s">
        <v>253</v>
      </c>
      <c r="J19" s="34" t="s">
        <v>12</v>
      </c>
      <c r="K19" s="35">
        <v>45323</v>
      </c>
      <c r="L19" s="36">
        <v>45656</v>
      </c>
      <c r="M19" s="32">
        <v>0</v>
      </c>
      <c r="N19" s="34">
        <v>0</v>
      </c>
      <c r="O19" s="34">
        <v>0</v>
      </c>
      <c r="P19" s="34">
        <v>0</v>
      </c>
      <c r="Q19" s="34">
        <v>0</v>
      </c>
      <c r="R19" s="34">
        <f t="shared" si="6"/>
        <v>0</v>
      </c>
      <c r="S19" s="37" t="str">
        <f t="shared" si="4"/>
        <v/>
      </c>
      <c r="T19" s="33"/>
      <c r="U19" s="33"/>
      <c r="V19" s="38"/>
      <c r="W19" s="39"/>
      <c r="X19" s="32">
        <v>1</v>
      </c>
      <c r="Y19" s="34">
        <v>0</v>
      </c>
      <c r="Z19" s="34">
        <v>0</v>
      </c>
      <c r="AA19" s="34">
        <v>0</v>
      </c>
      <c r="AB19" s="34">
        <v>1</v>
      </c>
      <c r="AC19" s="34">
        <f t="shared" si="7"/>
        <v>1</v>
      </c>
      <c r="AD19" s="37">
        <f t="shared" si="0"/>
        <v>1</v>
      </c>
      <c r="AE19" s="38" t="s">
        <v>410</v>
      </c>
      <c r="AF19" s="38" t="s">
        <v>349</v>
      </c>
      <c r="AG19" s="38" t="s">
        <v>653</v>
      </c>
      <c r="AH19" s="40" t="s">
        <v>529</v>
      </c>
      <c r="AI19" s="40" t="s">
        <v>532</v>
      </c>
      <c r="AJ19" s="32">
        <v>1</v>
      </c>
      <c r="AK19" s="34"/>
      <c r="AL19" s="34"/>
      <c r="AM19" s="34"/>
      <c r="AN19" s="34"/>
      <c r="AO19" s="34">
        <f t="shared" si="8"/>
        <v>0</v>
      </c>
      <c r="AP19" s="37">
        <f t="shared" si="1"/>
        <v>0</v>
      </c>
      <c r="AQ19" s="33"/>
      <c r="AR19" s="33"/>
      <c r="AS19" s="33"/>
      <c r="AT19" s="41"/>
      <c r="AU19" s="42"/>
      <c r="AV19" s="43">
        <f t="shared" si="2"/>
        <v>2</v>
      </c>
      <c r="AW19" s="34">
        <f t="shared" si="3"/>
        <v>1</v>
      </c>
      <c r="AX19" s="37">
        <f t="shared" si="5"/>
        <v>0.5</v>
      </c>
      <c r="AY19" s="44">
        <f>+AVERAGE(AX19)</f>
        <v>0.5</v>
      </c>
    </row>
    <row r="20" spans="1:51" s="29" customFormat="1" ht="264" customHeight="1" x14ac:dyDescent="0.25">
      <c r="A20" s="72" t="s">
        <v>433</v>
      </c>
      <c r="B20" s="45" t="s">
        <v>7</v>
      </c>
      <c r="C20" s="46" t="s">
        <v>499</v>
      </c>
      <c r="D20" s="32" t="s">
        <v>189</v>
      </c>
      <c r="E20" s="33" t="s">
        <v>595</v>
      </c>
      <c r="F20" s="34" t="s">
        <v>48</v>
      </c>
      <c r="G20" s="34" t="s">
        <v>16</v>
      </c>
      <c r="H20" s="34">
        <v>11</v>
      </c>
      <c r="I20" s="34" t="s">
        <v>27</v>
      </c>
      <c r="J20" s="35" t="s">
        <v>49</v>
      </c>
      <c r="K20" s="35">
        <v>45323</v>
      </c>
      <c r="L20" s="36">
        <v>45657</v>
      </c>
      <c r="M20" s="32">
        <v>3</v>
      </c>
      <c r="N20" s="34">
        <v>0</v>
      </c>
      <c r="O20" s="34">
        <v>1</v>
      </c>
      <c r="P20" s="34">
        <v>1</v>
      </c>
      <c r="Q20" s="34">
        <v>1</v>
      </c>
      <c r="R20" s="34">
        <f t="shared" si="6"/>
        <v>3</v>
      </c>
      <c r="S20" s="37">
        <f t="shared" si="4"/>
        <v>1</v>
      </c>
      <c r="T20" s="33" t="s">
        <v>548</v>
      </c>
      <c r="U20" s="33" t="s">
        <v>349</v>
      </c>
      <c r="V20" s="38" t="s">
        <v>534</v>
      </c>
      <c r="W20" s="39" t="s">
        <v>532</v>
      </c>
      <c r="X20" s="32">
        <v>4</v>
      </c>
      <c r="Y20" s="34">
        <v>1</v>
      </c>
      <c r="Z20" s="34">
        <v>1</v>
      </c>
      <c r="AA20" s="34">
        <v>1</v>
      </c>
      <c r="AB20" s="34">
        <v>1</v>
      </c>
      <c r="AC20" s="34">
        <f t="shared" si="7"/>
        <v>4</v>
      </c>
      <c r="AD20" s="37">
        <f t="shared" si="0"/>
        <v>1</v>
      </c>
      <c r="AE20" s="38" t="s">
        <v>596</v>
      </c>
      <c r="AF20" s="38" t="s">
        <v>349</v>
      </c>
      <c r="AG20" s="38" t="s">
        <v>654</v>
      </c>
      <c r="AH20" s="40" t="s">
        <v>529</v>
      </c>
      <c r="AI20" s="40" t="s">
        <v>532</v>
      </c>
      <c r="AJ20" s="32">
        <v>4</v>
      </c>
      <c r="AK20" s="34"/>
      <c r="AL20" s="34"/>
      <c r="AM20" s="34"/>
      <c r="AN20" s="34"/>
      <c r="AO20" s="34">
        <f t="shared" si="8"/>
        <v>0</v>
      </c>
      <c r="AP20" s="37">
        <f t="shared" si="1"/>
        <v>0</v>
      </c>
      <c r="AQ20" s="33"/>
      <c r="AR20" s="33"/>
      <c r="AS20" s="33"/>
      <c r="AT20" s="41"/>
      <c r="AU20" s="42"/>
      <c r="AV20" s="43">
        <f t="shared" si="2"/>
        <v>11</v>
      </c>
      <c r="AW20" s="34">
        <f t="shared" si="3"/>
        <v>7</v>
      </c>
      <c r="AX20" s="37">
        <f t="shared" si="5"/>
        <v>0.63636363636363635</v>
      </c>
      <c r="AY20" s="44">
        <f>+AVERAGE(AX20)</f>
        <v>0.63636363636363635</v>
      </c>
    </row>
    <row r="21" spans="1:51" s="29" customFormat="1" ht="220.5" x14ac:dyDescent="0.25">
      <c r="A21" s="71" t="s">
        <v>468</v>
      </c>
      <c r="B21" s="30" t="s">
        <v>469</v>
      </c>
      <c r="C21" s="31" t="s">
        <v>473</v>
      </c>
      <c r="D21" s="49" t="s">
        <v>260</v>
      </c>
      <c r="E21" s="33" t="s">
        <v>50</v>
      </c>
      <c r="F21" s="34" t="s">
        <v>51</v>
      </c>
      <c r="G21" s="34" t="s">
        <v>52</v>
      </c>
      <c r="H21" s="34">
        <v>1</v>
      </c>
      <c r="I21" s="35" t="s">
        <v>53</v>
      </c>
      <c r="J21" s="34" t="s">
        <v>209</v>
      </c>
      <c r="K21" s="35">
        <v>45293</v>
      </c>
      <c r="L21" s="36">
        <v>45322</v>
      </c>
      <c r="M21" s="32">
        <v>1</v>
      </c>
      <c r="N21" s="34">
        <v>1</v>
      </c>
      <c r="O21" s="34">
        <v>0</v>
      </c>
      <c r="P21" s="34">
        <v>0</v>
      </c>
      <c r="Q21" s="34">
        <v>0</v>
      </c>
      <c r="R21" s="34">
        <f t="shared" si="6"/>
        <v>1</v>
      </c>
      <c r="S21" s="37">
        <f t="shared" si="4"/>
        <v>1</v>
      </c>
      <c r="T21" s="33" t="s">
        <v>358</v>
      </c>
      <c r="U21" s="33" t="s">
        <v>349</v>
      </c>
      <c r="V21" s="38" t="s">
        <v>535</v>
      </c>
      <c r="W21" s="39" t="s">
        <v>529</v>
      </c>
      <c r="X21" s="32">
        <v>0</v>
      </c>
      <c r="Y21" s="34">
        <v>0</v>
      </c>
      <c r="Z21" s="34">
        <v>0</v>
      </c>
      <c r="AA21" s="34">
        <v>0</v>
      </c>
      <c r="AB21" s="34">
        <v>0</v>
      </c>
      <c r="AC21" s="34">
        <f t="shared" si="7"/>
        <v>0</v>
      </c>
      <c r="AD21" s="37" t="str">
        <f t="shared" si="0"/>
        <v/>
      </c>
      <c r="AE21" s="38"/>
      <c r="AF21" s="38"/>
      <c r="AG21" s="50" t="s">
        <v>564</v>
      </c>
      <c r="AH21" s="51" t="s">
        <v>558</v>
      </c>
      <c r="AI21" s="51" t="s">
        <v>529</v>
      </c>
      <c r="AJ21" s="32">
        <v>0</v>
      </c>
      <c r="AK21" s="34"/>
      <c r="AL21" s="34"/>
      <c r="AM21" s="34"/>
      <c r="AN21" s="34"/>
      <c r="AO21" s="34">
        <f t="shared" si="8"/>
        <v>0</v>
      </c>
      <c r="AP21" s="37" t="str">
        <f t="shared" si="1"/>
        <v/>
      </c>
      <c r="AQ21" s="33"/>
      <c r="AR21" s="33"/>
      <c r="AS21" s="35"/>
      <c r="AT21" s="51"/>
      <c r="AU21" s="36"/>
      <c r="AV21" s="43">
        <f t="shared" si="2"/>
        <v>1</v>
      </c>
      <c r="AW21" s="34">
        <f t="shared" si="3"/>
        <v>1</v>
      </c>
      <c r="AX21" s="37">
        <f t="shared" si="5"/>
        <v>1</v>
      </c>
      <c r="AY21" s="44">
        <f>+AVERAGE(AX21:AX22)</f>
        <v>0.75</v>
      </c>
    </row>
    <row r="22" spans="1:51" s="29" customFormat="1" ht="104.25" customHeight="1" x14ac:dyDescent="0.25">
      <c r="A22" s="71" t="s">
        <v>468</v>
      </c>
      <c r="B22" s="30" t="s">
        <v>469</v>
      </c>
      <c r="C22" s="31" t="s">
        <v>473</v>
      </c>
      <c r="D22" s="49" t="s">
        <v>261</v>
      </c>
      <c r="E22" s="33" t="s">
        <v>389</v>
      </c>
      <c r="F22" s="34" t="s">
        <v>54</v>
      </c>
      <c r="G22" s="34" t="s">
        <v>52</v>
      </c>
      <c r="H22" s="34">
        <v>2</v>
      </c>
      <c r="I22" s="35" t="s">
        <v>53</v>
      </c>
      <c r="J22" s="34" t="s">
        <v>209</v>
      </c>
      <c r="K22" s="35">
        <v>45323</v>
      </c>
      <c r="L22" s="36">
        <v>45656</v>
      </c>
      <c r="M22" s="32">
        <v>0</v>
      </c>
      <c r="N22" s="34">
        <v>0</v>
      </c>
      <c r="O22" s="34">
        <v>0</v>
      </c>
      <c r="P22" s="34">
        <v>0</v>
      </c>
      <c r="Q22" s="34">
        <v>0</v>
      </c>
      <c r="R22" s="34">
        <f t="shared" si="6"/>
        <v>0</v>
      </c>
      <c r="S22" s="37" t="str">
        <f t="shared" si="4"/>
        <v/>
      </c>
      <c r="T22" s="33"/>
      <c r="U22" s="33"/>
      <c r="V22" s="38"/>
      <c r="W22" s="39"/>
      <c r="X22" s="32">
        <v>1</v>
      </c>
      <c r="Y22" s="34">
        <v>1</v>
      </c>
      <c r="Z22" s="34">
        <v>0</v>
      </c>
      <c r="AA22" s="34">
        <v>0</v>
      </c>
      <c r="AB22" s="34">
        <v>0</v>
      </c>
      <c r="AC22" s="34">
        <f t="shared" si="7"/>
        <v>1</v>
      </c>
      <c r="AD22" s="37">
        <f t="shared" si="0"/>
        <v>1</v>
      </c>
      <c r="AE22" s="38" t="s">
        <v>417</v>
      </c>
      <c r="AF22" s="38" t="s">
        <v>349</v>
      </c>
      <c r="AG22" s="50" t="s">
        <v>671</v>
      </c>
      <c r="AH22" s="51" t="s">
        <v>529</v>
      </c>
      <c r="AI22" s="51" t="s">
        <v>532</v>
      </c>
      <c r="AJ22" s="32">
        <v>1</v>
      </c>
      <c r="AK22" s="34"/>
      <c r="AL22" s="34"/>
      <c r="AM22" s="34"/>
      <c r="AN22" s="34"/>
      <c r="AO22" s="34">
        <f t="shared" si="8"/>
        <v>0</v>
      </c>
      <c r="AP22" s="37">
        <f t="shared" si="1"/>
        <v>0</v>
      </c>
      <c r="AQ22" s="33"/>
      <c r="AR22" s="33"/>
      <c r="AS22" s="35"/>
      <c r="AT22" s="51"/>
      <c r="AU22" s="36"/>
      <c r="AV22" s="43">
        <f t="shared" si="2"/>
        <v>2</v>
      </c>
      <c r="AW22" s="34">
        <f t="shared" si="3"/>
        <v>1</v>
      </c>
      <c r="AX22" s="37">
        <f t="shared" si="5"/>
        <v>0.5</v>
      </c>
      <c r="AY22" s="44">
        <f>+AVERAGE(AX21:AX22)</f>
        <v>0.75</v>
      </c>
    </row>
    <row r="23" spans="1:51" s="29" customFormat="1" ht="174" customHeight="1" x14ac:dyDescent="0.25">
      <c r="A23" s="71" t="s">
        <v>468</v>
      </c>
      <c r="B23" s="30" t="s">
        <v>469</v>
      </c>
      <c r="C23" s="31" t="s">
        <v>500</v>
      </c>
      <c r="D23" s="49" t="s">
        <v>270</v>
      </c>
      <c r="E23" s="33" t="s">
        <v>55</v>
      </c>
      <c r="F23" s="34" t="s">
        <v>56</v>
      </c>
      <c r="G23" s="34" t="s">
        <v>52</v>
      </c>
      <c r="H23" s="34">
        <v>1</v>
      </c>
      <c r="I23" s="34" t="s">
        <v>53</v>
      </c>
      <c r="J23" s="35" t="s">
        <v>57</v>
      </c>
      <c r="K23" s="35">
        <v>45323</v>
      </c>
      <c r="L23" s="36">
        <v>45412</v>
      </c>
      <c r="M23" s="32">
        <v>1</v>
      </c>
      <c r="N23" s="34">
        <v>0</v>
      </c>
      <c r="O23" s="34">
        <v>0</v>
      </c>
      <c r="P23" s="34">
        <v>0</v>
      </c>
      <c r="Q23" s="34">
        <v>1</v>
      </c>
      <c r="R23" s="34">
        <f t="shared" si="6"/>
        <v>1</v>
      </c>
      <c r="S23" s="37">
        <f t="shared" si="4"/>
        <v>1</v>
      </c>
      <c r="T23" s="33" t="s">
        <v>363</v>
      </c>
      <c r="U23" s="33" t="s">
        <v>349</v>
      </c>
      <c r="V23" s="50" t="s">
        <v>622</v>
      </c>
      <c r="W23" s="39" t="s">
        <v>529</v>
      </c>
      <c r="X23" s="32">
        <v>0</v>
      </c>
      <c r="Y23" s="34">
        <v>0</v>
      </c>
      <c r="Z23" s="34">
        <v>0</v>
      </c>
      <c r="AA23" s="34">
        <v>0</v>
      </c>
      <c r="AB23" s="34">
        <v>0</v>
      </c>
      <c r="AC23" s="34">
        <f t="shared" si="7"/>
        <v>0</v>
      </c>
      <c r="AD23" s="37" t="str">
        <f t="shared" si="0"/>
        <v/>
      </c>
      <c r="AE23" s="38"/>
      <c r="AF23" s="38"/>
      <c r="AG23" s="50" t="s">
        <v>561</v>
      </c>
      <c r="AH23" s="51" t="s">
        <v>558</v>
      </c>
      <c r="AI23" s="51" t="s">
        <v>529</v>
      </c>
      <c r="AJ23" s="32">
        <v>0</v>
      </c>
      <c r="AK23" s="34"/>
      <c r="AL23" s="34"/>
      <c r="AM23" s="34"/>
      <c r="AN23" s="34"/>
      <c r="AO23" s="34">
        <f t="shared" si="8"/>
        <v>0</v>
      </c>
      <c r="AP23" s="37" t="str">
        <f t="shared" si="1"/>
        <v/>
      </c>
      <c r="AQ23" s="33"/>
      <c r="AR23" s="33"/>
      <c r="AS23" s="35"/>
      <c r="AT23" s="51"/>
      <c r="AU23" s="36"/>
      <c r="AV23" s="43">
        <f t="shared" si="2"/>
        <v>1</v>
      </c>
      <c r="AW23" s="34">
        <f t="shared" si="3"/>
        <v>1</v>
      </c>
      <c r="AX23" s="37">
        <f t="shared" si="5"/>
        <v>1</v>
      </c>
      <c r="AY23" s="44">
        <f>+AVERAGE(AX23:AX25)</f>
        <v>0.66666666666666663</v>
      </c>
    </row>
    <row r="24" spans="1:51" s="29" customFormat="1" ht="197.25" customHeight="1" x14ac:dyDescent="0.25">
      <c r="A24" s="71" t="s">
        <v>468</v>
      </c>
      <c r="B24" s="30" t="s">
        <v>469</v>
      </c>
      <c r="C24" s="31" t="s">
        <v>500</v>
      </c>
      <c r="D24" s="49" t="s">
        <v>271</v>
      </c>
      <c r="E24" s="33" t="s">
        <v>58</v>
      </c>
      <c r="F24" s="34" t="s">
        <v>59</v>
      </c>
      <c r="G24" s="34" t="s">
        <v>52</v>
      </c>
      <c r="H24" s="34">
        <v>1</v>
      </c>
      <c r="I24" s="34" t="s">
        <v>53</v>
      </c>
      <c r="J24" s="35" t="s">
        <v>57</v>
      </c>
      <c r="K24" s="35">
        <v>45383</v>
      </c>
      <c r="L24" s="36">
        <v>45534</v>
      </c>
      <c r="M24" s="32">
        <v>0</v>
      </c>
      <c r="N24" s="34">
        <v>0</v>
      </c>
      <c r="O24" s="34">
        <v>0</v>
      </c>
      <c r="P24" s="34">
        <v>0</v>
      </c>
      <c r="Q24" s="34">
        <v>1</v>
      </c>
      <c r="R24" s="34">
        <f t="shared" si="6"/>
        <v>1</v>
      </c>
      <c r="S24" s="37" t="str">
        <f t="shared" si="4"/>
        <v/>
      </c>
      <c r="T24" s="33" t="s">
        <v>359</v>
      </c>
      <c r="U24" s="33" t="s">
        <v>360</v>
      </c>
      <c r="V24" s="50" t="s">
        <v>536</v>
      </c>
      <c r="W24" s="39" t="s">
        <v>529</v>
      </c>
      <c r="X24" s="32">
        <v>1</v>
      </c>
      <c r="Y24" s="34">
        <v>0</v>
      </c>
      <c r="Z24" s="34">
        <v>0</v>
      </c>
      <c r="AA24" s="34">
        <v>0</v>
      </c>
      <c r="AB24" s="34">
        <v>0</v>
      </c>
      <c r="AC24" s="34">
        <f t="shared" si="7"/>
        <v>0</v>
      </c>
      <c r="AD24" s="37">
        <f t="shared" si="0"/>
        <v>0</v>
      </c>
      <c r="AE24" s="38" t="s">
        <v>426</v>
      </c>
      <c r="AF24" s="38" t="s">
        <v>427</v>
      </c>
      <c r="AG24" s="50" t="s">
        <v>565</v>
      </c>
      <c r="AH24" s="51" t="s">
        <v>529</v>
      </c>
      <c r="AI24" s="51" t="s">
        <v>529</v>
      </c>
      <c r="AJ24" s="32">
        <v>0</v>
      </c>
      <c r="AK24" s="34"/>
      <c r="AL24" s="34"/>
      <c r="AM24" s="34"/>
      <c r="AN24" s="34"/>
      <c r="AO24" s="34">
        <f t="shared" si="8"/>
        <v>0</v>
      </c>
      <c r="AP24" s="37" t="str">
        <f t="shared" si="1"/>
        <v/>
      </c>
      <c r="AQ24" s="33"/>
      <c r="AR24" s="33"/>
      <c r="AS24" s="35"/>
      <c r="AT24" s="51"/>
      <c r="AU24" s="36"/>
      <c r="AV24" s="43">
        <f t="shared" si="2"/>
        <v>1</v>
      </c>
      <c r="AW24" s="34">
        <f t="shared" si="3"/>
        <v>1</v>
      </c>
      <c r="AX24" s="37">
        <f t="shared" si="5"/>
        <v>1</v>
      </c>
      <c r="AY24" s="44">
        <f>+AVERAGE(AX23:AX25)</f>
        <v>0.66666666666666663</v>
      </c>
    </row>
    <row r="25" spans="1:51" s="29" customFormat="1" ht="189" customHeight="1" x14ac:dyDescent="0.25">
      <c r="A25" s="71" t="s">
        <v>468</v>
      </c>
      <c r="B25" s="30" t="s">
        <v>469</v>
      </c>
      <c r="C25" s="31" t="s">
        <v>500</v>
      </c>
      <c r="D25" s="49" t="s">
        <v>272</v>
      </c>
      <c r="E25" s="33" t="s">
        <v>215</v>
      </c>
      <c r="F25" s="34" t="s">
        <v>259</v>
      </c>
      <c r="G25" s="34" t="s">
        <v>52</v>
      </c>
      <c r="H25" s="34">
        <v>1</v>
      </c>
      <c r="I25" s="34" t="s">
        <v>60</v>
      </c>
      <c r="J25" s="35" t="s">
        <v>57</v>
      </c>
      <c r="K25" s="35">
        <v>45323</v>
      </c>
      <c r="L25" s="36">
        <v>45656</v>
      </c>
      <c r="M25" s="32">
        <v>0</v>
      </c>
      <c r="N25" s="34">
        <v>0</v>
      </c>
      <c r="O25" s="34">
        <v>0</v>
      </c>
      <c r="P25" s="34">
        <v>0</v>
      </c>
      <c r="Q25" s="34">
        <v>0</v>
      </c>
      <c r="R25" s="34">
        <f t="shared" si="6"/>
        <v>0</v>
      </c>
      <c r="S25" s="37" t="str">
        <f t="shared" si="4"/>
        <v/>
      </c>
      <c r="T25" s="33"/>
      <c r="U25" s="33"/>
      <c r="V25" s="50"/>
      <c r="W25" s="39"/>
      <c r="X25" s="32">
        <v>0</v>
      </c>
      <c r="Y25" s="34">
        <v>0</v>
      </c>
      <c r="Z25" s="34">
        <v>0</v>
      </c>
      <c r="AA25" s="34">
        <v>0</v>
      </c>
      <c r="AB25" s="34">
        <v>0</v>
      </c>
      <c r="AC25" s="34">
        <f t="shared" si="7"/>
        <v>0</v>
      </c>
      <c r="AD25" s="37" t="str">
        <f t="shared" si="0"/>
        <v/>
      </c>
      <c r="AE25" s="38" t="s">
        <v>414</v>
      </c>
      <c r="AF25" s="38" t="s">
        <v>400</v>
      </c>
      <c r="AG25" s="50" t="s">
        <v>646</v>
      </c>
      <c r="AH25" s="51" t="s">
        <v>558</v>
      </c>
      <c r="AI25" s="51" t="s">
        <v>532</v>
      </c>
      <c r="AJ25" s="32">
        <v>1</v>
      </c>
      <c r="AK25" s="34"/>
      <c r="AL25" s="34"/>
      <c r="AM25" s="34"/>
      <c r="AN25" s="34"/>
      <c r="AO25" s="34">
        <f t="shared" si="8"/>
        <v>0</v>
      </c>
      <c r="AP25" s="37">
        <f t="shared" si="1"/>
        <v>0</v>
      </c>
      <c r="AQ25" s="33"/>
      <c r="AR25" s="33"/>
      <c r="AS25" s="35"/>
      <c r="AT25" s="51"/>
      <c r="AU25" s="36"/>
      <c r="AV25" s="43">
        <f t="shared" si="2"/>
        <v>1</v>
      </c>
      <c r="AW25" s="34">
        <f t="shared" si="3"/>
        <v>0</v>
      </c>
      <c r="AX25" s="37">
        <f t="shared" si="5"/>
        <v>0</v>
      </c>
      <c r="AY25" s="44">
        <f>+AVERAGE(AX23:AX25)</f>
        <v>0.66666666666666663</v>
      </c>
    </row>
    <row r="26" spans="1:51" s="29" customFormat="1" ht="196.5" customHeight="1" x14ac:dyDescent="0.25">
      <c r="A26" s="71" t="s">
        <v>468</v>
      </c>
      <c r="B26" s="30" t="s">
        <v>469</v>
      </c>
      <c r="C26" s="31" t="s">
        <v>501</v>
      </c>
      <c r="D26" s="49" t="s">
        <v>273</v>
      </c>
      <c r="E26" s="33" t="s">
        <v>61</v>
      </c>
      <c r="F26" s="34" t="s">
        <v>254</v>
      </c>
      <c r="G26" s="34" t="s">
        <v>52</v>
      </c>
      <c r="H26" s="34">
        <v>2</v>
      </c>
      <c r="I26" s="35" t="s">
        <v>62</v>
      </c>
      <c r="J26" s="35" t="s">
        <v>63</v>
      </c>
      <c r="K26" s="35">
        <v>45323</v>
      </c>
      <c r="L26" s="36">
        <v>45565</v>
      </c>
      <c r="M26" s="32">
        <v>0</v>
      </c>
      <c r="N26" s="34">
        <v>0</v>
      </c>
      <c r="O26" s="34">
        <v>0</v>
      </c>
      <c r="P26" s="34">
        <v>0</v>
      </c>
      <c r="Q26" s="34">
        <v>1</v>
      </c>
      <c r="R26" s="34">
        <f t="shared" si="6"/>
        <v>1</v>
      </c>
      <c r="S26" s="37" t="str">
        <f t="shared" si="4"/>
        <v/>
      </c>
      <c r="T26" s="33" t="s">
        <v>361</v>
      </c>
      <c r="U26" s="33" t="s">
        <v>360</v>
      </c>
      <c r="V26" s="50" t="s">
        <v>537</v>
      </c>
      <c r="W26" s="39" t="s">
        <v>532</v>
      </c>
      <c r="X26" s="32">
        <v>1</v>
      </c>
      <c r="Y26" s="34">
        <v>0</v>
      </c>
      <c r="Z26" s="34">
        <v>0</v>
      </c>
      <c r="AA26" s="34">
        <v>0</v>
      </c>
      <c r="AB26" s="34">
        <v>0</v>
      </c>
      <c r="AC26" s="34">
        <f t="shared" si="7"/>
        <v>0</v>
      </c>
      <c r="AD26" s="37">
        <f t="shared" si="0"/>
        <v>0</v>
      </c>
      <c r="AE26" s="38" t="s">
        <v>426</v>
      </c>
      <c r="AF26" s="38" t="s">
        <v>427</v>
      </c>
      <c r="AG26" s="50" t="s">
        <v>672</v>
      </c>
      <c r="AH26" s="51" t="s">
        <v>529</v>
      </c>
      <c r="AI26" s="51" t="s">
        <v>532</v>
      </c>
      <c r="AJ26" s="32">
        <v>1</v>
      </c>
      <c r="AK26" s="34"/>
      <c r="AL26" s="34"/>
      <c r="AM26" s="34"/>
      <c r="AN26" s="34"/>
      <c r="AO26" s="34">
        <f t="shared" si="8"/>
        <v>0</v>
      </c>
      <c r="AP26" s="37">
        <f t="shared" si="1"/>
        <v>0</v>
      </c>
      <c r="AQ26" s="33"/>
      <c r="AR26" s="33"/>
      <c r="AS26" s="35"/>
      <c r="AT26" s="51"/>
      <c r="AU26" s="36"/>
      <c r="AV26" s="43">
        <f t="shared" si="2"/>
        <v>2</v>
      </c>
      <c r="AW26" s="34">
        <f t="shared" si="3"/>
        <v>1</v>
      </c>
      <c r="AX26" s="37">
        <f t="shared" si="5"/>
        <v>0.5</v>
      </c>
      <c r="AY26" s="44">
        <f>+AVERAGE(AX26:AX29)</f>
        <v>0.55909090909090908</v>
      </c>
    </row>
    <row r="27" spans="1:51" s="29" customFormat="1" ht="188.25" customHeight="1" x14ac:dyDescent="0.25">
      <c r="A27" s="71" t="s">
        <v>468</v>
      </c>
      <c r="B27" s="30" t="s">
        <v>469</v>
      </c>
      <c r="C27" s="31" t="s">
        <v>501</v>
      </c>
      <c r="D27" s="49" t="s">
        <v>274</v>
      </c>
      <c r="E27" s="33" t="s">
        <v>64</v>
      </c>
      <c r="F27" s="34" t="s">
        <v>65</v>
      </c>
      <c r="G27" s="34" t="s">
        <v>52</v>
      </c>
      <c r="H27" s="34">
        <v>2</v>
      </c>
      <c r="I27" s="35" t="s">
        <v>66</v>
      </c>
      <c r="J27" s="35" t="s">
        <v>67</v>
      </c>
      <c r="K27" s="35">
        <v>45323</v>
      </c>
      <c r="L27" s="36">
        <v>45656</v>
      </c>
      <c r="M27" s="32">
        <v>1</v>
      </c>
      <c r="N27" s="34">
        <v>0</v>
      </c>
      <c r="O27" s="34">
        <v>0</v>
      </c>
      <c r="P27" s="34">
        <v>0</v>
      </c>
      <c r="Q27" s="34">
        <v>1</v>
      </c>
      <c r="R27" s="34">
        <f t="shared" si="6"/>
        <v>1</v>
      </c>
      <c r="S27" s="37">
        <f t="shared" si="4"/>
        <v>1</v>
      </c>
      <c r="T27" s="33" t="s">
        <v>362</v>
      </c>
      <c r="U27" s="33" t="s">
        <v>349</v>
      </c>
      <c r="V27" s="50" t="s">
        <v>538</v>
      </c>
      <c r="W27" s="39" t="s">
        <v>532</v>
      </c>
      <c r="X27" s="32">
        <v>0</v>
      </c>
      <c r="Y27" s="34">
        <v>0</v>
      </c>
      <c r="Z27" s="34">
        <v>0</v>
      </c>
      <c r="AA27" s="34">
        <v>0</v>
      </c>
      <c r="AB27" s="34">
        <v>0</v>
      </c>
      <c r="AC27" s="34">
        <f t="shared" si="7"/>
        <v>0</v>
      </c>
      <c r="AD27" s="37" t="str">
        <f t="shared" si="0"/>
        <v/>
      </c>
      <c r="AE27" s="38"/>
      <c r="AF27" s="38"/>
      <c r="AG27" s="50" t="s">
        <v>647</v>
      </c>
      <c r="AH27" s="51" t="s">
        <v>558</v>
      </c>
      <c r="AI27" s="51" t="s">
        <v>532</v>
      </c>
      <c r="AJ27" s="32">
        <v>1</v>
      </c>
      <c r="AK27" s="34"/>
      <c r="AL27" s="34"/>
      <c r="AM27" s="34"/>
      <c r="AN27" s="34"/>
      <c r="AO27" s="34">
        <f t="shared" si="8"/>
        <v>0</v>
      </c>
      <c r="AP27" s="37">
        <f t="shared" si="1"/>
        <v>0</v>
      </c>
      <c r="AQ27" s="33"/>
      <c r="AR27" s="33"/>
      <c r="AS27" s="35"/>
      <c r="AT27" s="51"/>
      <c r="AU27" s="36"/>
      <c r="AV27" s="43">
        <f t="shared" si="2"/>
        <v>2</v>
      </c>
      <c r="AW27" s="34">
        <f t="shared" si="3"/>
        <v>1</v>
      </c>
      <c r="AX27" s="37">
        <f t="shared" si="5"/>
        <v>0.5</v>
      </c>
      <c r="AY27" s="44">
        <f>+AVERAGE(AX26:AX29)</f>
        <v>0.55909090909090908</v>
      </c>
    </row>
    <row r="28" spans="1:51" s="29" customFormat="1" ht="303" customHeight="1" x14ac:dyDescent="0.25">
      <c r="A28" s="71" t="s">
        <v>468</v>
      </c>
      <c r="B28" s="30" t="s">
        <v>469</v>
      </c>
      <c r="C28" s="31" t="s">
        <v>501</v>
      </c>
      <c r="D28" s="49" t="s">
        <v>275</v>
      </c>
      <c r="E28" s="33" t="s">
        <v>68</v>
      </c>
      <c r="F28" s="34" t="s">
        <v>69</v>
      </c>
      <c r="G28" s="34" t="s">
        <v>70</v>
      </c>
      <c r="H28" s="34">
        <v>11</v>
      </c>
      <c r="I28" s="35" t="s">
        <v>71</v>
      </c>
      <c r="J28" s="35" t="s">
        <v>72</v>
      </c>
      <c r="K28" s="35">
        <v>45323</v>
      </c>
      <c r="L28" s="36">
        <v>45656</v>
      </c>
      <c r="M28" s="32">
        <v>3</v>
      </c>
      <c r="N28" s="34">
        <v>0</v>
      </c>
      <c r="O28" s="34">
        <v>1</v>
      </c>
      <c r="P28" s="34">
        <v>1</v>
      </c>
      <c r="Q28" s="34">
        <v>1</v>
      </c>
      <c r="R28" s="34">
        <f t="shared" si="6"/>
        <v>3</v>
      </c>
      <c r="S28" s="37">
        <f t="shared" si="4"/>
        <v>1</v>
      </c>
      <c r="T28" s="33" t="s">
        <v>369</v>
      </c>
      <c r="U28" s="33" t="s">
        <v>349</v>
      </c>
      <c r="V28" s="50" t="s">
        <v>539</v>
      </c>
      <c r="W28" s="39" t="s">
        <v>532</v>
      </c>
      <c r="X28" s="32">
        <v>4</v>
      </c>
      <c r="Y28" s="34">
        <v>1</v>
      </c>
      <c r="Z28" s="34">
        <v>1</v>
      </c>
      <c r="AA28" s="34">
        <v>1</v>
      </c>
      <c r="AB28" s="34">
        <v>1</v>
      </c>
      <c r="AC28" s="34">
        <f t="shared" si="7"/>
        <v>4</v>
      </c>
      <c r="AD28" s="37">
        <f t="shared" si="0"/>
        <v>1</v>
      </c>
      <c r="AE28" s="38" t="s">
        <v>411</v>
      </c>
      <c r="AF28" s="38" t="s">
        <v>349</v>
      </c>
      <c r="AG28" s="50" t="s">
        <v>655</v>
      </c>
      <c r="AH28" s="51" t="s">
        <v>529</v>
      </c>
      <c r="AI28" s="51" t="s">
        <v>532</v>
      </c>
      <c r="AJ28" s="32">
        <v>4</v>
      </c>
      <c r="AK28" s="34"/>
      <c r="AL28" s="34"/>
      <c r="AM28" s="34"/>
      <c r="AN28" s="34"/>
      <c r="AO28" s="34">
        <f t="shared" si="8"/>
        <v>0</v>
      </c>
      <c r="AP28" s="37">
        <f t="shared" si="1"/>
        <v>0</v>
      </c>
      <c r="AQ28" s="33"/>
      <c r="AR28" s="33"/>
      <c r="AS28" s="35"/>
      <c r="AT28" s="51"/>
      <c r="AU28" s="36"/>
      <c r="AV28" s="43">
        <f t="shared" si="2"/>
        <v>11</v>
      </c>
      <c r="AW28" s="34">
        <f t="shared" si="3"/>
        <v>7</v>
      </c>
      <c r="AX28" s="37">
        <f t="shared" si="5"/>
        <v>0.63636363636363635</v>
      </c>
      <c r="AY28" s="44">
        <f>+AVERAGE(AX26:AX29)</f>
        <v>0.55909090909090908</v>
      </c>
    </row>
    <row r="29" spans="1:51" s="29" customFormat="1" ht="320.25" customHeight="1" x14ac:dyDescent="0.25">
      <c r="A29" s="71" t="s">
        <v>468</v>
      </c>
      <c r="B29" s="30" t="s">
        <v>469</v>
      </c>
      <c r="C29" s="31" t="s">
        <v>501</v>
      </c>
      <c r="D29" s="49" t="s">
        <v>276</v>
      </c>
      <c r="E29" s="33" t="s">
        <v>73</v>
      </c>
      <c r="F29" s="34" t="s">
        <v>74</v>
      </c>
      <c r="G29" s="34" t="s">
        <v>52</v>
      </c>
      <c r="H29" s="34">
        <v>10</v>
      </c>
      <c r="I29" s="35" t="s">
        <v>75</v>
      </c>
      <c r="J29" s="35" t="s">
        <v>76</v>
      </c>
      <c r="K29" s="35">
        <v>45323</v>
      </c>
      <c r="L29" s="36">
        <v>45656</v>
      </c>
      <c r="M29" s="32">
        <v>2</v>
      </c>
      <c r="N29" s="34">
        <v>0</v>
      </c>
      <c r="O29" s="34">
        <v>0</v>
      </c>
      <c r="P29" s="34">
        <v>1</v>
      </c>
      <c r="Q29" s="34">
        <v>1</v>
      </c>
      <c r="R29" s="34">
        <f t="shared" si="6"/>
        <v>2</v>
      </c>
      <c r="S29" s="37">
        <f t="shared" si="4"/>
        <v>1</v>
      </c>
      <c r="T29" s="33" t="s">
        <v>364</v>
      </c>
      <c r="U29" s="33" t="s">
        <v>349</v>
      </c>
      <c r="V29" s="50" t="s">
        <v>540</v>
      </c>
      <c r="W29" s="39" t="s">
        <v>532</v>
      </c>
      <c r="X29" s="32">
        <v>4</v>
      </c>
      <c r="Y29" s="34">
        <v>1</v>
      </c>
      <c r="Z29" s="34">
        <v>1</v>
      </c>
      <c r="AA29" s="34">
        <v>1</v>
      </c>
      <c r="AB29" s="34">
        <v>1</v>
      </c>
      <c r="AC29" s="34">
        <f t="shared" si="7"/>
        <v>4</v>
      </c>
      <c r="AD29" s="37">
        <f t="shared" si="0"/>
        <v>1</v>
      </c>
      <c r="AE29" s="38" t="s">
        <v>428</v>
      </c>
      <c r="AF29" s="38" t="s">
        <v>349</v>
      </c>
      <c r="AG29" s="50" t="s">
        <v>656</v>
      </c>
      <c r="AH29" s="51" t="s">
        <v>529</v>
      </c>
      <c r="AI29" s="51" t="s">
        <v>532</v>
      </c>
      <c r="AJ29" s="32">
        <v>4</v>
      </c>
      <c r="AK29" s="34"/>
      <c r="AL29" s="34"/>
      <c r="AM29" s="34"/>
      <c r="AN29" s="34"/>
      <c r="AO29" s="34">
        <f t="shared" si="8"/>
        <v>0</v>
      </c>
      <c r="AP29" s="37">
        <f t="shared" si="1"/>
        <v>0</v>
      </c>
      <c r="AQ29" s="33"/>
      <c r="AR29" s="33"/>
      <c r="AS29" s="35"/>
      <c r="AT29" s="51"/>
      <c r="AU29" s="36"/>
      <c r="AV29" s="43">
        <f t="shared" si="2"/>
        <v>10</v>
      </c>
      <c r="AW29" s="34">
        <f t="shared" si="3"/>
        <v>6</v>
      </c>
      <c r="AX29" s="37">
        <f t="shared" si="5"/>
        <v>0.6</v>
      </c>
      <c r="AY29" s="44">
        <f>+AVERAGE(AX26:AX29)</f>
        <v>0.55909090909090908</v>
      </c>
    </row>
    <row r="30" spans="1:51" s="29" customFormat="1" ht="104.25" customHeight="1" x14ac:dyDescent="0.25">
      <c r="A30" s="71" t="s">
        <v>468</v>
      </c>
      <c r="B30" s="30" t="s">
        <v>469</v>
      </c>
      <c r="C30" s="31" t="s">
        <v>502</v>
      </c>
      <c r="D30" s="49" t="s">
        <v>277</v>
      </c>
      <c r="E30" s="33" t="s">
        <v>77</v>
      </c>
      <c r="F30" s="34" t="s">
        <v>78</v>
      </c>
      <c r="G30" s="34" t="s">
        <v>52</v>
      </c>
      <c r="H30" s="52">
        <v>1</v>
      </c>
      <c r="I30" s="35" t="s">
        <v>62</v>
      </c>
      <c r="J30" s="35" t="s">
        <v>63</v>
      </c>
      <c r="K30" s="35">
        <v>45505</v>
      </c>
      <c r="L30" s="36">
        <v>45656</v>
      </c>
      <c r="M30" s="32">
        <v>0</v>
      </c>
      <c r="N30" s="34">
        <v>0</v>
      </c>
      <c r="O30" s="34">
        <v>0</v>
      </c>
      <c r="P30" s="34">
        <v>0</v>
      </c>
      <c r="Q30" s="34">
        <v>0</v>
      </c>
      <c r="R30" s="34">
        <f t="shared" si="6"/>
        <v>0</v>
      </c>
      <c r="S30" s="37" t="str">
        <f t="shared" si="4"/>
        <v/>
      </c>
      <c r="T30" s="33"/>
      <c r="U30" s="33"/>
      <c r="V30" s="50"/>
      <c r="W30" s="36"/>
      <c r="X30" s="32">
        <v>0</v>
      </c>
      <c r="Y30" s="34">
        <v>0</v>
      </c>
      <c r="Z30" s="34">
        <v>0</v>
      </c>
      <c r="AA30" s="34">
        <v>0</v>
      </c>
      <c r="AB30" s="34">
        <v>0</v>
      </c>
      <c r="AC30" s="34">
        <f t="shared" si="7"/>
        <v>0</v>
      </c>
      <c r="AD30" s="37" t="str">
        <f t="shared" si="0"/>
        <v/>
      </c>
      <c r="AE30" s="38"/>
      <c r="AF30" s="38"/>
      <c r="AG30" s="50" t="s">
        <v>562</v>
      </c>
      <c r="AH30" s="51" t="s">
        <v>558</v>
      </c>
      <c r="AI30" s="51" t="s">
        <v>532</v>
      </c>
      <c r="AJ30" s="32">
        <v>1</v>
      </c>
      <c r="AK30" s="34"/>
      <c r="AL30" s="34"/>
      <c r="AM30" s="34"/>
      <c r="AN30" s="34"/>
      <c r="AO30" s="34">
        <f t="shared" si="8"/>
        <v>0</v>
      </c>
      <c r="AP30" s="37">
        <f t="shared" si="1"/>
        <v>0</v>
      </c>
      <c r="AQ30" s="33"/>
      <c r="AR30" s="33"/>
      <c r="AS30" s="35"/>
      <c r="AT30" s="51"/>
      <c r="AU30" s="36"/>
      <c r="AV30" s="43">
        <f t="shared" si="2"/>
        <v>1</v>
      </c>
      <c r="AW30" s="34">
        <f t="shared" si="3"/>
        <v>0</v>
      </c>
      <c r="AX30" s="37">
        <f t="shared" si="5"/>
        <v>0</v>
      </c>
      <c r="AY30" s="44">
        <f>+AVERAGE(AX30:AX31)</f>
        <v>0</v>
      </c>
    </row>
    <row r="31" spans="1:51" s="29" customFormat="1" ht="105" customHeight="1" x14ac:dyDescent="0.25">
      <c r="A31" s="71" t="s">
        <v>468</v>
      </c>
      <c r="B31" s="30" t="s">
        <v>469</v>
      </c>
      <c r="C31" s="31" t="s">
        <v>502</v>
      </c>
      <c r="D31" s="49" t="s">
        <v>278</v>
      </c>
      <c r="E31" s="33" t="s">
        <v>79</v>
      </c>
      <c r="F31" s="34" t="s">
        <v>80</v>
      </c>
      <c r="G31" s="34" t="s">
        <v>52</v>
      </c>
      <c r="H31" s="34">
        <v>1</v>
      </c>
      <c r="I31" s="35" t="s">
        <v>81</v>
      </c>
      <c r="J31" s="35" t="s">
        <v>82</v>
      </c>
      <c r="K31" s="35">
        <v>45505</v>
      </c>
      <c r="L31" s="36">
        <v>45656</v>
      </c>
      <c r="M31" s="32">
        <v>0</v>
      </c>
      <c r="N31" s="34">
        <v>0</v>
      </c>
      <c r="O31" s="34">
        <v>0</v>
      </c>
      <c r="P31" s="34">
        <v>0</v>
      </c>
      <c r="Q31" s="34">
        <v>0</v>
      </c>
      <c r="R31" s="34">
        <f t="shared" si="6"/>
        <v>0</v>
      </c>
      <c r="S31" s="37" t="str">
        <f t="shared" ref="S31:S38" si="9">IFERROR(R31/M31,"")</f>
        <v/>
      </c>
      <c r="T31" s="33"/>
      <c r="U31" s="33"/>
      <c r="V31" s="50"/>
      <c r="W31" s="36"/>
      <c r="X31" s="32">
        <v>0</v>
      </c>
      <c r="Y31" s="34">
        <v>0</v>
      </c>
      <c r="Z31" s="34">
        <v>0</v>
      </c>
      <c r="AA31" s="34">
        <v>0</v>
      </c>
      <c r="AB31" s="34">
        <v>0</v>
      </c>
      <c r="AC31" s="34">
        <f t="shared" si="7"/>
        <v>0</v>
      </c>
      <c r="AD31" s="37" t="str">
        <f t="shared" si="0"/>
        <v/>
      </c>
      <c r="AE31" s="38"/>
      <c r="AF31" s="38"/>
      <c r="AG31" s="50" t="s">
        <v>562</v>
      </c>
      <c r="AH31" s="51" t="s">
        <v>558</v>
      </c>
      <c r="AI31" s="51" t="s">
        <v>532</v>
      </c>
      <c r="AJ31" s="32">
        <v>1</v>
      </c>
      <c r="AK31" s="34"/>
      <c r="AL31" s="34"/>
      <c r="AM31" s="34"/>
      <c r="AN31" s="34"/>
      <c r="AO31" s="34">
        <f t="shared" si="8"/>
        <v>0</v>
      </c>
      <c r="AP31" s="37">
        <f t="shared" si="1"/>
        <v>0</v>
      </c>
      <c r="AQ31" s="33"/>
      <c r="AR31" s="33"/>
      <c r="AS31" s="35"/>
      <c r="AT31" s="51"/>
      <c r="AU31" s="36"/>
      <c r="AV31" s="43">
        <f t="shared" si="2"/>
        <v>1</v>
      </c>
      <c r="AW31" s="34">
        <f t="shared" si="3"/>
        <v>0</v>
      </c>
      <c r="AX31" s="37">
        <f t="shared" ref="AX31:AX38" si="10">IFERROR(AW31/AV31,"")</f>
        <v>0</v>
      </c>
      <c r="AY31" s="44">
        <f>+AVERAGE(AX30:AX31)</f>
        <v>0</v>
      </c>
    </row>
    <row r="32" spans="1:51" s="29" customFormat="1" ht="110.25" x14ac:dyDescent="0.25">
      <c r="A32" s="72" t="s">
        <v>468</v>
      </c>
      <c r="B32" s="45" t="s">
        <v>469</v>
      </c>
      <c r="C32" s="46" t="s">
        <v>503</v>
      </c>
      <c r="D32" s="49" t="s">
        <v>279</v>
      </c>
      <c r="E32" s="33" t="s">
        <v>84</v>
      </c>
      <c r="F32" s="34" t="s">
        <v>85</v>
      </c>
      <c r="G32" s="34" t="s">
        <v>52</v>
      </c>
      <c r="H32" s="34">
        <v>1</v>
      </c>
      <c r="I32" s="35" t="s">
        <v>62</v>
      </c>
      <c r="J32" s="34" t="s">
        <v>86</v>
      </c>
      <c r="K32" s="35">
        <v>45505</v>
      </c>
      <c r="L32" s="36">
        <v>45656</v>
      </c>
      <c r="M32" s="32">
        <v>0</v>
      </c>
      <c r="N32" s="34">
        <v>0</v>
      </c>
      <c r="O32" s="34">
        <v>0</v>
      </c>
      <c r="P32" s="34">
        <v>0</v>
      </c>
      <c r="Q32" s="34">
        <v>0</v>
      </c>
      <c r="R32" s="34">
        <f t="shared" si="6"/>
        <v>0</v>
      </c>
      <c r="S32" s="37" t="str">
        <f t="shared" si="9"/>
        <v/>
      </c>
      <c r="T32" s="33"/>
      <c r="U32" s="33"/>
      <c r="V32" s="50"/>
      <c r="W32" s="36"/>
      <c r="X32" s="32">
        <v>0</v>
      </c>
      <c r="Y32" s="34">
        <v>0</v>
      </c>
      <c r="Z32" s="34">
        <v>0</v>
      </c>
      <c r="AA32" s="34">
        <v>0</v>
      </c>
      <c r="AB32" s="34">
        <v>0</v>
      </c>
      <c r="AC32" s="34">
        <f t="shared" si="7"/>
        <v>0</v>
      </c>
      <c r="AD32" s="37" t="str">
        <f t="shared" si="0"/>
        <v/>
      </c>
      <c r="AE32" s="38"/>
      <c r="AF32" s="38"/>
      <c r="AG32" s="50" t="s">
        <v>562</v>
      </c>
      <c r="AH32" s="51" t="s">
        <v>558</v>
      </c>
      <c r="AI32" s="51" t="s">
        <v>532</v>
      </c>
      <c r="AJ32" s="32">
        <v>1</v>
      </c>
      <c r="AK32" s="34"/>
      <c r="AL32" s="34"/>
      <c r="AM32" s="34"/>
      <c r="AN32" s="34"/>
      <c r="AO32" s="34">
        <f t="shared" si="8"/>
        <v>0</v>
      </c>
      <c r="AP32" s="37">
        <f t="shared" si="1"/>
        <v>0</v>
      </c>
      <c r="AQ32" s="33"/>
      <c r="AR32" s="33"/>
      <c r="AS32" s="35"/>
      <c r="AT32" s="51"/>
      <c r="AU32" s="36"/>
      <c r="AV32" s="43">
        <f t="shared" si="2"/>
        <v>1</v>
      </c>
      <c r="AW32" s="34">
        <f t="shared" si="3"/>
        <v>0</v>
      </c>
      <c r="AX32" s="37">
        <f t="shared" si="10"/>
        <v>0</v>
      </c>
      <c r="AY32" s="44">
        <f>+AVERAGE(AX32)</f>
        <v>0</v>
      </c>
    </row>
    <row r="33" spans="1:51" s="29" customFormat="1" ht="110.25" x14ac:dyDescent="0.25">
      <c r="A33" s="72" t="s">
        <v>468</v>
      </c>
      <c r="B33" s="45" t="s">
        <v>469</v>
      </c>
      <c r="C33" s="46" t="s">
        <v>504</v>
      </c>
      <c r="D33" s="49" t="s">
        <v>280</v>
      </c>
      <c r="E33" s="33" t="s">
        <v>87</v>
      </c>
      <c r="F33" s="34" t="s">
        <v>88</v>
      </c>
      <c r="G33" s="34" t="s">
        <v>52</v>
      </c>
      <c r="H33" s="34">
        <v>1</v>
      </c>
      <c r="I33" s="35" t="s">
        <v>62</v>
      </c>
      <c r="J33" s="34" t="s">
        <v>86</v>
      </c>
      <c r="K33" s="35">
        <v>45323</v>
      </c>
      <c r="L33" s="36">
        <v>45656</v>
      </c>
      <c r="M33" s="32">
        <v>0</v>
      </c>
      <c r="N33" s="34">
        <v>0</v>
      </c>
      <c r="O33" s="34">
        <v>0</v>
      </c>
      <c r="P33" s="34">
        <v>0</v>
      </c>
      <c r="Q33" s="34">
        <v>0</v>
      </c>
      <c r="R33" s="34">
        <f t="shared" si="6"/>
        <v>0</v>
      </c>
      <c r="S33" s="37" t="str">
        <f t="shared" si="9"/>
        <v/>
      </c>
      <c r="T33" s="33"/>
      <c r="U33" s="33"/>
      <c r="V33" s="50"/>
      <c r="W33" s="36"/>
      <c r="X33" s="32">
        <v>0</v>
      </c>
      <c r="Y33" s="34">
        <v>0</v>
      </c>
      <c r="Z33" s="34">
        <v>0</v>
      </c>
      <c r="AA33" s="34">
        <v>0</v>
      </c>
      <c r="AB33" s="34">
        <v>0</v>
      </c>
      <c r="AC33" s="34">
        <f t="shared" si="7"/>
        <v>0</v>
      </c>
      <c r="AD33" s="37" t="str">
        <f t="shared" ref="AD33:AD38" si="11">IFERROR(AC33/X33,"")</f>
        <v/>
      </c>
      <c r="AE33" s="38"/>
      <c r="AF33" s="38"/>
      <c r="AG33" s="50" t="s">
        <v>562</v>
      </c>
      <c r="AH33" s="51" t="s">
        <v>558</v>
      </c>
      <c r="AI33" s="51" t="s">
        <v>532</v>
      </c>
      <c r="AJ33" s="32">
        <v>1</v>
      </c>
      <c r="AK33" s="34"/>
      <c r="AL33" s="34"/>
      <c r="AM33" s="34"/>
      <c r="AN33" s="34"/>
      <c r="AO33" s="34">
        <f t="shared" si="8"/>
        <v>0</v>
      </c>
      <c r="AP33" s="37">
        <f t="shared" si="1"/>
        <v>0</v>
      </c>
      <c r="AQ33" s="33"/>
      <c r="AR33" s="38"/>
      <c r="AS33" s="35"/>
      <c r="AT33" s="51"/>
      <c r="AU33" s="36"/>
      <c r="AV33" s="43">
        <f t="shared" si="2"/>
        <v>1</v>
      </c>
      <c r="AW33" s="34">
        <f t="shared" si="3"/>
        <v>0</v>
      </c>
      <c r="AX33" s="37">
        <f t="shared" si="10"/>
        <v>0</v>
      </c>
      <c r="AY33" s="44">
        <f>+AVERAGE(AX33)</f>
        <v>0</v>
      </c>
    </row>
    <row r="34" spans="1:51" s="29" customFormat="1" ht="183" customHeight="1" x14ac:dyDescent="0.25">
      <c r="A34" s="71" t="s">
        <v>474</v>
      </c>
      <c r="B34" s="30" t="s">
        <v>492</v>
      </c>
      <c r="C34" s="31" t="s">
        <v>505</v>
      </c>
      <c r="D34" s="32" t="s">
        <v>282</v>
      </c>
      <c r="E34" s="33" t="s">
        <v>216</v>
      </c>
      <c r="F34" s="34" t="s">
        <v>89</v>
      </c>
      <c r="G34" s="34" t="s">
        <v>16</v>
      </c>
      <c r="H34" s="34">
        <v>3</v>
      </c>
      <c r="I34" s="35" t="s">
        <v>17</v>
      </c>
      <c r="J34" s="34" t="s">
        <v>27</v>
      </c>
      <c r="K34" s="35">
        <v>45352</v>
      </c>
      <c r="L34" s="36">
        <v>45656</v>
      </c>
      <c r="M34" s="32">
        <v>1</v>
      </c>
      <c r="N34" s="34">
        <v>0</v>
      </c>
      <c r="O34" s="34">
        <v>0</v>
      </c>
      <c r="P34" s="34">
        <v>0</v>
      </c>
      <c r="Q34" s="34">
        <v>1</v>
      </c>
      <c r="R34" s="34">
        <f t="shared" si="6"/>
        <v>1</v>
      </c>
      <c r="S34" s="37">
        <f t="shared" si="9"/>
        <v>1</v>
      </c>
      <c r="T34" s="33" t="s">
        <v>357</v>
      </c>
      <c r="U34" s="33" t="s">
        <v>349</v>
      </c>
      <c r="V34" s="38" t="s">
        <v>597</v>
      </c>
      <c r="W34" s="39" t="s">
        <v>532</v>
      </c>
      <c r="X34" s="32">
        <v>1</v>
      </c>
      <c r="Y34" s="34">
        <v>0</v>
      </c>
      <c r="Z34" s="34">
        <v>0</v>
      </c>
      <c r="AA34" s="34">
        <v>0</v>
      </c>
      <c r="AB34" s="34">
        <v>1</v>
      </c>
      <c r="AC34" s="34">
        <f t="shared" si="7"/>
        <v>1</v>
      </c>
      <c r="AD34" s="37">
        <f t="shared" si="11"/>
        <v>1</v>
      </c>
      <c r="AE34" s="38" t="s">
        <v>392</v>
      </c>
      <c r="AF34" s="38" t="s">
        <v>349</v>
      </c>
      <c r="AG34" s="38" t="s">
        <v>661</v>
      </c>
      <c r="AH34" s="40" t="s">
        <v>529</v>
      </c>
      <c r="AI34" s="40" t="s">
        <v>532</v>
      </c>
      <c r="AJ34" s="32">
        <v>1</v>
      </c>
      <c r="AK34" s="34"/>
      <c r="AL34" s="34"/>
      <c r="AM34" s="34"/>
      <c r="AN34" s="34"/>
      <c r="AO34" s="34">
        <f t="shared" si="8"/>
        <v>0</v>
      </c>
      <c r="AP34" s="37">
        <f t="shared" si="1"/>
        <v>0</v>
      </c>
      <c r="AQ34" s="33"/>
      <c r="AR34" s="33"/>
      <c r="AS34" s="33"/>
      <c r="AT34" s="41"/>
      <c r="AU34" s="42"/>
      <c r="AV34" s="43">
        <f t="shared" si="2"/>
        <v>3</v>
      </c>
      <c r="AW34" s="34">
        <f t="shared" si="3"/>
        <v>2</v>
      </c>
      <c r="AX34" s="37">
        <f t="shared" si="10"/>
        <v>0.66666666666666663</v>
      </c>
      <c r="AY34" s="44">
        <f>+AVERAGE(AX34:AX36)</f>
        <v>0.77777777777777768</v>
      </c>
    </row>
    <row r="35" spans="1:51" s="29" customFormat="1" ht="198.75" customHeight="1" x14ac:dyDescent="0.25">
      <c r="A35" s="71" t="s">
        <v>474</v>
      </c>
      <c r="B35" s="30" t="s">
        <v>492</v>
      </c>
      <c r="C35" s="31" t="s">
        <v>505</v>
      </c>
      <c r="D35" s="32" t="s">
        <v>283</v>
      </c>
      <c r="E35" s="33" t="s">
        <v>90</v>
      </c>
      <c r="F35" s="34" t="s">
        <v>214</v>
      </c>
      <c r="G35" s="34" t="s">
        <v>16</v>
      </c>
      <c r="H35" s="34">
        <v>3</v>
      </c>
      <c r="I35" s="35" t="s">
        <v>17</v>
      </c>
      <c r="J35" s="34" t="s">
        <v>52</v>
      </c>
      <c r="K35" s="35">
        <v>45292</v>
      </c>
      <c r="L35" s="36">
        <v>45657</v>
      </c>
      <c r="M35" s="32">
        <v>1</v>
      </c>
      <c r="N35" s="34">
        <v>0</v>
      </c>
      <c r="O35" s="34">
        <v>0</v>
      </c>
      <c r="P35" s="34">
        <v>0</v>
      </c>
      <c r="Q35" s="34">
        <v>1</v>
      </c>
      <c r="R35" s="34">
        <f t="shared" si="6"/>
        <v>1</v>
      </c>
      <c r="S35" s="37">
        <f t="shared" si="9"/>
        <v>1</v>
      </c>
      <c r="T35" s="33" t="s">
        <v>598</v>
      </c>
      <c r="U35" s="33" t="s">
        <v>349</v>
      </c>
      <c r="V35" s="38" t="s">
        <v>623</v>
      </c>
      <c r="W35" s="39" t="s">
        <v>532</v>
      </c>
      <c r="X35" s="32">
        <v>1</v>
      </c>
      <c r="Y35" s="34">
        <v>0</v>
      </c>
      <c r="Z35" s="34">
        <v>1</v>
      </c>
      <c r="AA35" s="34">
        <v>0</v>
      </c>
      <c r="AB35" s="34">
        <v>0</v>
      </c>
      <c r="AC35" s="34">
        <f t="shared" si="7"/>
        <v>1</v>
      </c>
      <c r="AD35" s="37">
        <f t="shared" si="11"/>
        <v>1</v>
      </c>
      <c r="AE35" s="38" t="s">
        <v>401</v>
      </c>
      <c r="AF35" s="38" t="s">
        <v>349</v>
      </c>
      <c r="AG35" s="38" t="s">
        <v>657</v>
      </c>
      <c r="AH35" s="40" t="s">
        <v>529</v>
      </c>
      <c r="AI35" s="40" t="s">
        <v>532</v>
      </c>
      <c r="AJ35" s="32">
        <v>1</v>
      </c>
      <c r="AK35" s="34"/>
      <c r="AL35" s="34"/>
      <c r="AM35" s="34"/>
      <c r="AN35" s="34"/>
      <c r="AO35" s="34">
        <f t="shared" si="8"/>
        <v>0</v>
      </c>
      <c r="AP35" s="37">
        <f t="shared" si="1"/>
        <v>0</v>
      </c>
      <c r="AQ35" s="33"/>
      <c r="AR35" s="33"/>
      <c r="AS35" s="33"/>
      <c r="AT35" s="41"/>
      <c r="AU35" s="42"/>
      <c r="AV35" s="43">
        <f t="shared" si="2"/>
        <v>3</v>
      </c>
      <c r="AW35" s="34">
        <f t="shared" si="3"/>
        <v>2</v>
      </c>
      <c r="AX35" s="37">
        <f t="shared" si="10"/>
        <v>0.66666666666666663</v>
      </c>
      <c r="AY35" s="44">
        <f>+AVERAGE(AX34:AX36)</f>
        <v>0.77777777777777768</v>
      </c>
    </row>
    <row r="36" spans="1:51" s="29" customFormat="1" ht="204.75" customHeight="1" x14ac:dyDescent="0.25">
      <c r="A36" s="71" t="s">
        <v>474</v>
      </c>
      <c r="B36" s="30" t="s">
        <v>492</v>
      </c>
      <c r="C36" s="31" t="s">
        <v>505</v>
      </c>
      <c r="D36" s="32" t="s">
        <v>284</v>
      </c>
      <c r="E36" s="33" t="s">
        <v>210</v>
      </c>
      <c r="F36" s="34" t="s">
        <v>91</v>
      </c>
      <c r="G36" s="34" t="s">
        <v>92</v>
      </c>
      <c r="H36" s="34">
        <v>1</v>
      </c>
      <c r="I36" s="34" t="s">
        <v>93</v>
      </c>
      <c r="J36" s="34" t="s">
        <v>94</v>
      </c>
      <c r="K36" s="35">
        <v>45292</v>
      </c>
      <c r="L36" s="36">
        <v>45412</v>
      </c>
      <c r="M36" s="32">
        <v>1</v>
      </c>
      <c r="N36" s="34">
        <v>0</v>
      </c>
      <c r="O36" s="34">
        <v>0</v>
      </c>
      <c r="P36" s="34">
        <v>0</v>
      </c>
      <c r="Q36" s="34">
        <v>1</v>
      </c>
      <c r="R36" s="34">
        <f t="shared" si="6"/>
        <v>1</v>
      </c>
      <c r="S36" s="37">
        <f t="shared" si="9"/>
        <v>1</v>
      </c>
      <c r="T36" s="33" t="s">
        <v>599</v>
      </c>
      <c r="U36" s="33" t="s">
        <v>349</v>
      </c>
      <c r="V36" s="38" t="s">
        <v>541</v>
      </c>
      <c r="W36" s="39" t="s">
        <v>529</v>
      </c>
      <c r="X36" s="32">
        <v>0</v>
      </c>
      <c r="Y36" s="34">
        <v>0</v>
      </c>
      <c r="Z36" s="34">
        <v>0</v>
      </c>
      <c r="AA36" s="34">
        <v>0</v>
      </c>
      <c r="AB36" s="34">
        <v>0</v>
      </c>
      <c r="AC36" s="34">
        <f t="shared" si="7"/>
        <v>0</v>
      </c>
      <c r="AD36" s="37" t="str">
        <f t="shared" si="11"/>
        <v/>
      </c>
      <c r="AE36" s="38"/>
      <c r="AF36" s="38"/>
      <c r="AG36" s="38" t="s">
        <v>561</v>
      </c>
      <c r="AH36" s="40" t="s">
        <v>558</v>
      </c>
      <c r="AI36" s="40" t="s">
        <v>529</v>
      </c>
      <c r="AJ36" s="32">
        <v>0</v>
      </c>
      <c r="AK36" s="34"/>
      <c r="AL36" s="34"/>
      <c r="AM36" s="34"/>
      <c r="AN36" s="34"/>
      <c r="AO36" s="34">
        <f t="shared" si="8"/>
        <v>0</v>
      </c>
      <c r="AP36" s="37" t="str">
        <f t="shared" si="1"/>
        <v/>
      </c>
      <c r="AQ36" s="33"/>
      <c r="AR36" s="33"/>
      <c r="AS36" s="33"/>
      <c r="AT36" s="41"/>
      <c r="AU36" s="42"/>
      <c r="AV36" s="43">
        <f t="shared" si="2"/>
        <v>1</v>
      </c>
      <c r="AW36" s="34">
        <f t="shared" si="3"/>
        <v>1</v>
      </c>
      <c r="AX36" s="37">
        <f t="shared" si="10"/>
        <v>1</v>
      </c>
      <c r="AY36" s="44">
        <f>+AVERAGE(AX34:AX36)</f>
        <v>0.77777777777777768</v>
      </c>
    </row>
    <row r="37" spans="1:51" s="29" customFormat="1" ht="177" customHeight="1" x14ac:dyDescent="0.25">
      <c r="A37" s="71" t="s">
        <v>474</v>
      </c>
      <c r="B37" s="30" t="s">
        <v>492</v>
      </c>
      <c r="C37" s="31" t="s">
        <v>506</v>
      </c>
      <c r="D37" s="32" t="s">
        <v>285</v>
      </c>
      <c r="E37" s="33" t="s">
        <v>95</v>
      </c>
      <c r="F37" s="34" t="s">
        <v>96</v>
      </c>
      <c r="G37" s="34" t="s">
        <v>16</v>
      </c>
      <c r="H37" s="34">
        <v>1</v>
      </c>
      <c r="I37" s="35" t="s">
        <v>17</v>
      </c>
      <c r="J37" s="34" t="s">
        <v>27</v>
      </c>
      <c r="K37" s="35">
        <v>45352</v>
      </c>
      <c r="L37" s="36">
        <v>45657</v>
      </c>
      <c r="M37" s="32">
        <v>0</v>
      </c>
      <c r="N37" s="34">
        <v>0</v>
      </c>
      <c r="O37" s="34">
        <v>0</v>
      </c>
      <c r="P37" s="34">
        <v>0</v>
      </c>
      <c r="Q37" s="34">
        <v>0</v>
      </c>
      <c r="R37" s="34">
        <f t="shared" si="6"/>
        <v>0</v>
      </c>
      <c r="S37" s="37" t="str">
        <f t="shared" si="9"/>
        <v/>
      </c>
      <c r="T37" s="33"/>
      <c r="U37" s="33"/>
      <c r="V37" s="38"/>
      <c r="W37" s="39"/>
      <c r="X37" s="32">
        <v>0</v>
      </c>
      <c r="Y37" s="34">
        <v>0</v>
      </c>
      <c r="Z37" s="34">
        <v>0</v>
      </c>
      <c r="AA37" s="34">
        <v>0</v>
      </c>
      <c r="AB37" s="34">
        <v>0</v>
      </c>
      <c r="AC37" s="34">
        <f t="shared" si="7"/>
        <v>0</v>
      </c>
      <c r="AD37" s="37" t="str">
        <f t="shared" si="11"/>
        <v/>
      </c>
      <c r="AE37" s="38" t="s">
        <v>393</v>
      </c>
      <c r="AF37" s="38" t="s">
        <v>400</v>
      </c>
      <c r="AG37" s="38" t="s">
        <v>662</v>
      </c>
      <c r="AH37" s="40" t="s">
        <v>558</v>
      </c>
      <c r="AI37" s="40" t="s">
        <v>532</v>
      </c>
      <c r="AJ37" s="32">
        <v>1</v>
      </c>
      <c r="AK37" s="34"/>
      <c r="AL37" s="34"/>
      <c r="AM37" s="34"/>
      <c r="AN37" s="34"/>
      <c r="AO37" s="34">
        <f t="shared" si="8"/>
        <v>0</v>
      </c>
      <c r="AP37" s="37">
        <f>IFERROR(AO37/AJ37,"")</f>
        <v>0</v>
      </c>
      <c r="AQ37" s="33"/>
      <c r="AR37" s="33"/>
      <c r="AS37" s="33"/>
      <c r="AT37" s="41"/>
      <c r="AU37" s="42"/>
      <c r="AV37" s="43">
        <f t="shared" si="2"/>
        <v>1</v>
      </c>
      <c r="AW37" s="34">
        <f t="shared" si="3"/>
        <v>0</v>
      </c>
      <c r="AX37" s="37">
        <f t="shared" si="10"/>
        <v>0</v>
      </c>
      <c r="AY37" s="44">
        <f>+AVERAGE(AX37:AX40)</f>
        <v>0.54166666666666663</v>
      </c>
    </row>
    <row r="38" spans="1:51" s="29" customFormat="1" ht="176.25" customHeight="1" x14ac:dyDescent="0.25">
      <c r="A38" s="71" t="s">
        <v>474</v>
      </c>
      <c r="B38" s="30" t="s">
        <v>492</v>
      </c>
      <c r="C38" s="31" t="s">
        <v>506</v>
      </c>
      <c r="D38" s="32" t="s">
        <v>286</v>
      </c>
      <c r="E38" s="33" t="s">
        <v>326</v>
      </c>
      <c r="F38" s="34" t="s">
        <v>327</v>
      </c>
      <c r="G38" s="34" t="s">
        <v>97</v>
      </c>
      <c r="H38" s="34">
        <v>3</v>
      </c>
      <c r="I38" s="34" t="s">
        <v>98</v>
      </c>
      <c r="J38" s="34" t="s">
        <v>99</v>
      </c>
      <c r="K38" s="35">
        <v>45352</v>
      </c>
      <c r="L38" s="36">
        <v>45641</v>
      </c>
      <c r="M38" s="32">
        <v>1</v>
      </c>
      <c r="N38" s="34">
        <v>0</v>
      </c>
      <c r="O38" s="34">
        <v>0</v>
      </c>
      <c r="P38" s="34">
        <v>0</v>
      </c>
      <c r="Q38" s="34">
        <v>1</v>
      </c>
      <c r="R38" s="34">
        <f t="shared" si="6"/>
        <v>1</v>
      </c>
      <c r="S38" s="37">
        <f t="shared" si="9"/>
        <v>1</v>
      </c>
      <c r="T38" s="33" t="s">
        <v>370</v>
      </c>
      <c r="U38" s="33" t="s">
        <v>349</v>
      </c>
      <c r="V38" s="38" t="s">
        <v>600</v>
      </c>
      <c r="W38" s="39" t="s">
        <v>532</v>
      </c>
      <c r="X38" s="32">
        <v>1</v>
      </c>
      <c r="Y38" s="34">
        <v>0</v>
      </c>
      <c r="Z38" s="34">
        <v>0</v>
      </c>
      <c r="AA38" s="34">
        <v>0</v>
      </c>
      <c r="AB38" s="34">
        <v>1</v>
      </c>
      <c r="AC38" s="34">
        <f t="shared" si="7"/>
        <v>1</v>
      </c>
      <c r="AD38" s="37">
        <f t="shared" si="11"/>
        <v>1</v>
      </c>
      <c r="AE38" s="38" t="s">
        <v>412</v>
      </c>
      <c r="AF38" s="38" t="s">
        <v>349</v>
      </c>
      <c r="AG38" s="38" t="s">
        <v>639</v>
      </c>
      <c r="AH38" s="40" t="s">
        <v>529</v>
      </c>
      <c r="AI38" s="40" t="s">
        <v>532</v>
      </c>
      <c r="AJ38" s="32">
        <v>1</v>
      </c>
      <c r="AK38" s="34"/>
      <c r="AL38" s="34"/>
      <c r="AM38" s="34"/>
      <c r="AN38" s="34"/>
      <c r="AO38" s="34">
        <f t="shared" si="8"/>
        <v>0</v>
      </c>
      <c r="AP38" s="37">
        <f>IFERROR(AO38/AJ38,"")</f>
        <v>0</v>
      </c>
      <c r="AQ38" s="33"/>
      <c r="AR38" s="33"/>
      <c r="AS38" s="33"/>
      <c r="AT38" s="41"/>
      <c r="AU38" s="42"/>
      <c r="AV38" s="43">
        <f t="shared" ref="AV38:AV69" si="12">+SUM(M38,X38,AJ38)</f>
        <v>3</v>
      </c>
      <c r="AW38" s="34">
        <f t="shared" ref="AW38:AW69" si="13">+SUM(R38,AC38,AO38)</f>
        <v>2</v>
      </c>
      <c r="AX38" s="37">
        <f t="shared" si="10"/>
        <v>0.66666666666666663</v>
      </c>
      <c r="AY38" s="44">
        <f>+AVERAGE(AX37:AX40)</f>
        <v>0.54166666666666663</v>
      </c>
    </row>
    <row r="39" spans="1:51" s="29" customFormat="1" ht="230.25" customHeight="1" x14ac:dyDescent="0.25">
      <c r="A39" s="71" t="s">
        <v>474</v>
      </c>
      <c r="B39" s="30" t="s">
        <v>492</v>
      </c>
      <c r="C39" s="31" t="s">
        <v>506</v>
      </c>
      <c r="D39" s="32" t="s">
        <v>287</v>
      </c>
      <c r="E39" s="33" t="s">
        <v>100</v>
      </c>
      <c r="F39" s="34" t="s">
        <v>101</v>
      </c>
      <c r="G39" s="34" t="s">
        <v>16</v>
      </c>
      <c r="H39" s="34">
        <v>2</v>
      </c>
      <c r="I39" s="35" t="s">
        <v>17</v>
      </c>
      <c r="J39" s="34" t="s">
        <v>102</v>
      </c>
      <c r="K39" s="35">
        <v>45323</v>
      </c>
      <c r="L39" s="36">
        <v>45657</v>
      </c>
      <c r="M39" s="32">
        <v>1</v>
      </c>
      <c r="N39" s="34">
        <v>0</v>
      </c>
      <c r="O39" s="34">
        <v>1</v>
      </c>
      <c r="P39" s="34">
        <v>0</v>
      </c>
      <c r="Q39" s="34">
        <v>0</v>
      </c>
      <c r="R39" s="34">
        <f t="shared" si="6"/>
        <v>1</v>
      </c>
      <c r="S39" s="37">
        <f t="shared" ref="S39:S46" si="14">IFERROR(R39/M39,"")</f>
        <v>1</v>
      </c>
      <c r="T39" s="33" t="s">
        <v>581</v>
      </c>
      <c r="U39" s="33" t="s">
        <v>349</v>
      </c>
      <c r="V39" s="38" t="s">
        <v>542</v>
      </c>
      <c r="W39" s="39" t="s">
        <v>532</v>
      </c>
      <c r="X39" s="32">
        <v>0</v>
      </c>
      <c r="Y39" s="34">
        <v>0</v>
      </c>
      <c r="Z39" s="34">
        <v>0</v>
      </c>
      <c r="AA39" s="34">
        <v>0</v>
      </c>
      <c r="AB39" s="34">
        <v>0</v>
      </c>
      <c r="AC39" s="34">
        <f t="shared" si="7"/>
        <v>0</v>
      </c>
      <c r="AD39" s="37" t="str">
        <f t="shared" ref="AD39:AD45" si="15">IFERROR(AC39/X39,"")</f>
        <v/>
      </c>
      <c r="AE39" s="38" t="s">
        <v>616</v>
      </c>
      <c r="AF39" s="38" t="s">
        <v>400</v>
      </c>
      <c r="AG39" s="38" t="s">
        <v>566</v>
      </c>
      <c r="AH39" s="40" t="s">
        <v>558</v>
      </c>
      <c r="AI39" s="40" t="s">
        <v>532</v>
      </c>
      <c r="AJ39" s="32">
        <v>1</v>
      </c>
      <c r="AK39" s="34"/>
      <c r="AL39" s="34"/>
      <c r="AM39" s="34"/>
      <c r="AN39" s="34"/>
      <c r="AO39" s="34">
        <f t="shared" si="8"/>
        <v>0</v>
      </c>
      <c r="AP39" s="37">
        <f t="shared" ref="AP39:AP45" si="16">IFERROR(AO39/AJ39,"")</f>
        <v>0</v>
      </c>
      <c r="AQ39" s="33"/>
      <c r="AR39" s="33"/>
      <c r="AS39" s="33"/>
      <c r="AT39" s="41"/>
      <c r="AU39" s="42"/>
      <c r="AV39" s="43">
        <f t="shared" si="12"/>
        <v>2</v>
      </c>
      <c r="AW39" s="34">
        <f t="shared" si="13"/>
        <v>1</v>
      </c>
      <c r="AX39" s="37">
        <f t="shared" ref="AX39:AX53" si="17">IFERROR(AW39/AV39,"")</f>
        <v>0.5</v>
      </c>
      <c r="AY39" s="44">
        <f>+AVERAGE(AX37:AX40)</f>
        <v>0.54166666666666663</v>
      </c>
    </row>
    <row r="40" spans="1:51" s="29" customFormat="1" ht="235.5" customHeight="1" x14ac:dyDescent="0.25">
      <c r="A40" s="71" t="s">
        <v>474</v>
      </c>
      <c r="B40" s="30" t="s">
        <v>492</v>
      </c>
      <c r="C40" s="31" t="s">
        <v>506</v>
      </c>
      <c r="D40" s="32" t="s">
        <v>288</v>
      </c>
      <c r="E40" s="33" t="s">
        <v>103</v>
      </c>
      <c r="F40" s="34" t="s">
        <v>104</v>
      </c>
      <c r="G40" s="34" t="s">
        <v>16</v>
      </c>
      <c r="H40" s="34">
        <v>1</v>
      </c>
      <c r="I40" s="35" t="s">
        <v>17</v>
      </c>
      <c r="J40" s="34" t="s">
        <v>102</v>
      </c>
      <c r="K40" s="35">
        <v>45323</v>
      </c>
      <c r="L40" s="36">
        <v>45656</v>
      </c>
      <c r="M40" s="32">
        <v>0</v>
      </c>
      <c r="N40" s="34">
        <v>0</v>
      </c>
      <c r="O40" s="34">
        <v>0</v>
      </c>
      <c r="P40" s="34">
        <v>0</v>
      </c>
      <c r="Q40" s="34">
        <v>0</v>
      </c>
      <c r="R40" s="34">
        <f t="shared" si="6"/>
        <v>0</v>
      </c>
      <c r="S40" s="37" t="str">
        <f t="shared" si="14"/>
        <v/>
      </c>
      <c r="T40" s="33"/>
      <c r="U40" s="33"/>
      <c r="V40" s="38"/>
      <c r="W40" s="39"/>
      <c r="X40" s="32">
        <v>0</v>
      </c>
      <c r="Y40" s="34">
        <v>0</v>
      </c>
      <c r="Z40" s="34">
        <v>0</v>
      </c>
      <c r="AA40" s="34">
        <v>0</v>
      </c>
      <c r="AB40" s="34">
        <v>1</v>
      </c>
      <c r="AC40" s="34">
        <f t="shared" si="7"/>
        <v>1</v>
      </c>
      <c r="AD40" s="37" t="str">
        <f t="shared" si="15"/>
        <v/>
      </c>
      <c r="AE40" s="38" t="s">
        <v>394</v>
      </c>
      <c r="AF40" s="38" t="s">
        <v>360</v>
      </c>
      <c r="AG40" s="38" t="s">
        <v>644</v>
      </c>
      <c r="AH40" s="40" t="s">
        <v>558</v>
      </c>
      <c r="AI40" s="40" t="s">
        <v>529</v>
      </c>
      <c r="AJ40" s="32">
        <v>1</v>
      </c>
      <c r="AK40" s="34"/>
      <c r="AL40" s="34"/>
      <c r="AM40" s="34"/>
      <c r="AN40" s="34"/>
      <c r="AO40" s="34">
        <f t="shared" si="8"/>
        <v>0</v>
      </c>
      <c r="AP40" s="37">
        <f t="shared" si="16"/>
        <v>0</v>
      </c>
      <c r="AQ40" s="33"/>
      <c r="AR40" s="33"/>
      <c r="AS40" s="33"/>
      <c r="AT40" s="41"/>
      <c r="AU40" s="42"/>
      <c r="AV40" s="43">
        <f t="shared" si="12"/>
        <v>1</v>
      </c>
      <c r="AW40" s="34">
        <f t="shared" si="13"/>
        <v>1</v>
      </c>
      <c r="AX40" s="37">
        <f t="shared" si="17"/>
        <v>1</v>
      </c>
      <c r="AY40" s="44">
        <f>+AVERAGE(AX37:AX40)</f>
        <v>0.54166666666666663</v>
      </c>
    </row>
    <row r="41" spans="1:51" s="29" customFormat="1" ht="107.25" customHeight="1" x14ac:dyDescent="0.25">
      <c r="A41" s="71" t="s">
        <v>474</v>
      </c>
      <c r="B41" s="30" t="s">
        <v>492</v>
      </c>
      <c r="C41" s="31" t="s">
        <v>475</v>
      </c>
      <c r="D41" s="32" t="s">
        <v>289</v>
      </c>
      <c r="E41" s="33" t="s">
        <v>105</v>
      </c>
      <c r="F41" s="34" t="s">
        <v>106</v>
      </c>
      <c r="G41" s="34" t="s">
        <v>16</v>
      </c>
      <c r="H41" s="34">
        <v>1</v>
      </c>
      <c r="I41" s="35" t="s">
        <v>17</v>
      </c>
      <c r="J41" s="34" t="s">
        <v>27</v>
      </c>
      <c r="K41" s="35">
        <v>45536</v>
      </c>
      <c r="L41" s="36">
        <v>45656</v>
      </c>
      <c r="M41" s="32">
        <v>0</v>
      </c>
      <c r="N41" s="34">
        <v>0</v>
      </c>
      <c r="O41" s="34">
        <v>0</v>
      </c>
      <c r="P41" s="34">
        <v>0</v>
      </c>
      <c r="Q41" s="34">
        <v>0</v>
      </c>
      <c r="R41" s="34">
        <f t="shared" si="6"/>
        <v>0</v>
      </c>
      <c r="S41" s="37" t="str">
        <f t="shared" si="14"/>
        <v/>
      </c>
      <c r="T41" s="33"/>
      <c r="U41" s="33"/>
      <c r="V41" s="38"/>
      <c r="W41" s="39"/>
      <c r="X41" s="32">
        <v>0</v>
      </c>
      <c r="Y41" s="34">
        <v>0</v>
      </c>
      <c r="Z41" s="34">
        <v>0</v>
      </c>
      <c r="AA41" s="34">
        <v>0</v>
      </c>
      <c r="AB41" s="34">
        <v>0</v>
      </c>
      <c r="AC41" s="34">
        <f t="shared" si="7"/>
        <v>0</v>
      </c>
      <c r="AD41" s="37" t="str">
        <f t="shared" si="15"/>
        <v/>
      </c>
      <c r="AE41" s="38"/>
      <c r="AF41" s="38"/>
      <c r="AG41" s="38" t="s">
        <v>567</v>
      </c>
      <c r="AH41" s="40" t="s">
        <v>558</v>
      </c>
      <c r="AI41" s="40" t="s">
        <v>568</v>
      </c>
      <c r="AJ41" s="32">
        <v>1</v>
      </c>
      <c r="AK41" s="34"/>
      <c r="AL41" s="34"/>
      <c r="AM41" s="34"/>
      <c r="AN41" s="34"/>
      <c r="AO41" s="34">
        <f t="shared" si="8"/>
        <v>0</v>
      </c>
      <c r="AP41" s="37">
        <f t="shared" si="16"/>
        <v>0</v>
      </c>
      <c r="AQ41" s="33"/>
      <c r="AR41" s="33"/>
      <c r="AS41" s="33"/>
      <c r="AT41" s="41"/>
      <c r="AU41" s="42"/>
      <c r="AV41" s="43">
        <f t="shared" si="12"/>
        <v>1</v>
      </c>
      <c r="AW41" s="34">
        <f t="shared" si="13"/>
        <v>0</v>
      </c>
      <c r="AX41" s="37">
        <f t="shared" si="17"/>
        <v>0</v>
      </c>
      <c r="AY41" s="44">
        <f>+AVERAGE(AX41:AX42)</f>
        <v>0.25</v>
      </c>
    </row>
    <row r="42" spans="1:51" s="29" customFormat="1" ht="371.25" customHeight="1" x14ac:dyDescent="0.25">
      <c r="A42" s="71" t="s">
        <v>474</v>
      </c>
      <c r="B42" s="30" t="s">
        <v>492</v>
      </c>
      <c r="C42" s="31" t="s">
        <v>475</v>
      </c>
      <c r="D42" s="32" t="s">
        <v>290</v>
      </c>
      <c r="E42" s="33" t="s">
        <v>107</v>
      </c>
      <c r="F42" s="34" t="s">
        <v>108</v>
      </c>
      <c r="G42" s="34" t="s">
        <v>22</v>
      </c>
      <c r="H42" s="34">
        <v>2</v>
      </c>
      <c r="I42" s="35" t="s">
        <v>109</v>
      </c>
      <c r="J42" s="34" t="s">
        <v>217</v>
      </c>
      <c r="K42" s="35">
        <v>45323</v>
      </c>
      <c r="L42" s="36">
        <v>45656</v>
      </c>
      <c r="M42" s="32">
        <v>0</v>
      </c>
      <c r="N42" s="34">
        <v>0</v>
      </c>
      <c r="O42" s="34">
        <v>0</v>
      </c>
      <c r="P42" s="34">
        <v>0</v>
      </c>
      <c r="Q42" s="34">
        <v>0</v>
      </c>
      <c r="R42" s="34">
        <f t="shared" si="6"/>
        <v>0</v>
      </c>
      <c r="S42" s="37" t="str">
        <f t="shared" si="14"/>
        <v/>
      </c>
      <c r="T42" s="33"/>
      <c r="U42" s="33"/>
      <c r="V42" s="38"/>
      <c r="W42" s="39"/>
      <c r="X42" s="32">
        <v>1</v>
      </c>
      <c r="Y42" s="34">
        <v>0</v>
      </c>
      <c r="Z42" s="34">
        <v>0</v>
      </c>
      <c r="AA42" s="34">
        <v>0</v>
      </c>
      <c r="AB42" s="34">
        <v>1</v>
      </c>
      <c r="AC42" s="34">
        <f t="shared" si="7"/>
        <v>1</v>
      </c>
      <c r="AD42" s="37">
        <f t="shared" si="15"/>
        <v>1</v>
      </c>
      <c r="AE42" s="38" t="s">
        <v>419</v>
      </c>
      <c r="AF42" s="38" t="s">
        <v>400</v>
      </c>
      <c r="AG42" s="38" t="s">
        <v>569</v>
      </c>
      <c r="AH42" s="40" t="s">
        <v>529</v>
      </c>
      <c r="AI42" s="40" t="s">
        <v>532</v>
      </c>
      <c r="AJ42" s="32">
        <v>1</v>
      </c>
      <c r="AK42" s="34"/>
      <c r="AL42" s="34"/>
      <c r="AM42" s="34"/>
      <c r="AN42" s="34"/>
      <c r="AO42" s="34">
        <f t="shared" si="8"/>
        <v>0</v>
      </c>
      <c r="AP42" s="37">
        <f t="shared" si="16"/>
        <v>0</v>
      </c>
      <c r="AQ42" s="33"/>
      <c r="AR42" s="33"/>
      <c r="AS42" s="33"/>
      <c r="AT42" s="41"/>
      <c r="AU42" s="42"/>
      <c r="AV42" s="43">
        <f t="shared" si="12"/>
        <v>2</v>
      </c>
      <c r="AW42" s="34">
        <f t="shared" si="13"/>
        <v>1</v>
      </c>
      <c r="AX42" s="37">
        <f t="shared" si="17"/>
        <v>0.5</v>
      </c>
      <c r="AY42" s="44">
        <f>+AVERAGE(AX41:AX42)</f>
        <v>0.25</v>
      </c>
    </row>
    <row r="43" spans="1:51" s="29" customFormat="1" ht="187.5" customHeight="1" x14ac:dyDescent="0.25">
      <c r="A43" s="71" t="s">
        <v>474</v>
      </c>
      <c r="B43" s="30" t="s">
        <v>492</v>
      </c>
      <c r="C43" s="31" t="s">
        <v>507</v>
      </c>
      <c r="D43" s="32" t="s">
        <v>293</v>
      </c>
      <c r="E43" s="33" t="s">
        <v>110</v>
      </c>
      <c r="F43" s="34" t="s">
        <v>218</v>
      </c>
      <c r="G43" s="34" t="s">
        <v>22</v>
      </c>
      <c r="H43" s="34">
        <v>1</v>
      </c>
      <c r="I43" s="35" t="s">
        <v>23</v>
      </c>
      <c r="J43" s="35" t="s">
        <v>111</v>
      </c>
      <c r="K43" s="35">
        <v>45324</v>
      </c>
      <c r="L43" s="36">
        <v>45412</v>
      </c>
      <c r="M43" s="32">
        <v>1</v>
      </c>
      <c r="N43" s="34">
        <v>0</v>
      </c>
      <c r="O43" s="34">
        <v>0</v>
      </c>
      <c r="P43" s="34">
        <v>0</v>
      </c>
      <c r="Q43" s="34">
        <v>1</v>
      </c>
      <c r="R43" s="34">
        <f t="shared" si="6"/>
        <v>1</v>
      </c>
      <c r="S43" s="37">
        <f t="shared" si="14"/>
        <v>1</v>
      </c>
      <c r="T43" s="33" t="s">
        <v>601</v>
      </c>
      <c r="U43" s="33" t="s">
        <v>349</v>
      </c>
      <c r="V43" s="38" t="s">
        <v>543</v>
      </c>
      <c r="W43" s="39" t="s">
        <v>529</v>
      </c>
      <c r="X43" s="32">
        <v>0</v>
      </c>
      <c r="Y43" s="34">
        <v>0</v>
      </c>
      <c r="Z43" s="34">
        <v>0</v>
      </c>
      <c r="AA43" s="34">
        <v>0</v>
      </c>
      <c r="AB43" s="34">
        <v>0</v>
      </c>
      <c r="AC43" s="34">
        <f t="shared" si="7"/>
        <v>0</v>
      </c>
      <c r="AD43" s="37" t="str">
        <f t="shared" si="15"/>
        <v/>
      </c>
      <c r="AE43" s="38" t="s">
        <v>420</v>
      </c>
      <c r="AF43" s="38"/>
      <c r="AG43" s="38" t="s">
        <v>570</v>
      </c>
      <c r="AH43" s="40" t="s">
        <v>558</v>
      </c>
      <c r="AI43" s="40" t="s">
        <v>529</v>
      </c>
      <c r="AJ43" s="32">
        <v>0</v>
      </c>
      <c r="AK43" s="34"/>
      <c r="AL43" s="34"/>
      <c r="AM43" s="34"/>
      <c r="AN43" s="34"/>
      <c r="AO43" s="34">
        <f t="shared" si="8"/>
        <v>0</v>
      </c>
      <c r="AP43" s="37" t="str">
        <f t="shared" si="16"/>
        <v/>
      </c>
      <c r="AQ43" s="33"/>
      <c r="AR43" s="33"/>
      <c r="AS43" s="33"/>
      <c r="AT43" s="41"/>
      <c r="AU43" s="42"/>
      <c r="AV43" s="43">
        <f t="shared" si="12"/>
        <v>1</v>
      </c>
      <c r="AW43" s="34">
        <f t="shared" si="13"/>
        <v>1</v>
      </c>
      <c r="AX43" s="37">
        <f t="shared" si="17"/>
        <v>1</v>
      </c>
      <c r="AY43" s="44">
        <f>+AVERAGE(AX43:AX45)</f>
        <v>0.55555555555555547</v>
      </c>
    </row>
    <row r="44" spans="1:51" s="29" customFormat="1" ht="392.25" customHeight="1" x14ac:dyDescent="0.25">
      <c r="A44" s="71" t="s">
        <v>474</v>
      </c>
      <c r="B44" s="30" t="s">
        <v>492</v>
      </c>
      <c r="C44" s="31" t="s">
        <v>507</v>
      </c>
      <c r="D44" s="32" t="s">
        <v>294</v>
      </c>
      <c r="E44" s="33" t="s">
        <v>219</v>
      </c>
      <c r="F44" s="34" t="s">
        <v>112</v>
      </c>
      <c r="G44" s="34" t="s">
        <v>22</v>
      </c>
      <c r="H44" s="34">
        <v>6</v>
      </c>
      <c r="I44" s="35" t="s">
        <v>23</v>
      </c>
      <c r="J44" s="35" t="s">
        <v>111</v>
      </c>
      <c r="K44" s="35">
        <v>45324</v>
      </c>
      <c r="L44" s="36" t="s">
        <v>292</v>
      </c>
      <c r="M44" s="32">
        <v>0</v>
      </c>
      <c r="N44" s="34">
        <v>0</v>
      </c>
      <c r="O44" s="34">
        <v>0</v>
      </c>
      <c r="P44" s="34">
        <v>0</v>
      </c>
      <c r="Q44" s="34">
        <v>0</v>
      </c>
      <c r="R44" s="34">
        <f t="shared" si="6"/>
        <v>0</v>
      </c>
      <c r="S44" s="37" t="str">
        <f t="shared" si="14"/>
        <v/>
      </c>
      <c r="T44" s="33"/>
      <c r="U44" s="33"/>
      <c r="V44" s="38"/>
      <c r="W44" s="39"/>
      <c r="X44" s="32">
        <v>3</v>
      </c>
      <c r="Y44" s="34">
        <v>0</v>
      </c>
      <c r="Z44" s="34">
        <v>0</v>
      </c>
      <c r="AA44" s="34">
        <v>0</v>
      </c>
      <c r="AB44" s="34">
        <v>0</v>
      </c>
      <c r="AC44" s="34">
        <f t="shared" si="7"/>
        <v>0</v>
      </c>
      <c r="AD44" s="37">
        <f t="shared" si="15"/>
        <v>0</v>
      </c>
      <c r="AE44" s="38" t="s">
        <v>421</v>
      </c>
      <c r="AF44" s="38" t="s">
        <v>422</v>
      </c>
      <c r="AG44" s="38" t="s">
        <v>663</v>
      </c>
      <c r="AH44" s="40" t="s">
        <v>559</v>
      </c>
      <c r="AI44" s="40" t="s">
        <v>532</v>
      </c>
      <c r="AJ44" s="32">
        <v>3</v>
      </c>
      <c r="AK44" s="34"/>
      <c r="AL44" s="34"/>
      <c r="AM44" s="34"/>
      <c r="AN44" s="34"/>
      <c r="AO44" s="34">
        <f t="shared" si="8"/>
        <v>0</v>
      </c>
      <c r="AP44" s="37">
        <f t="shared" si="16"/>
        <v>0</v>
      </c>
      <c r="AQ44" s="33"/>
      <c r="AR44" s="33"/>
      <c r="AS44" s="33"/>
      <c r="AT44" s="41"/>
      <c r="AU44" s="42"/>
      <c r="AV44" s="43">
        <f t="shared" si="12"/>
        <v>6</v>
      </c>
      <c r="AW44" s="34">
        <f t="shared" si="13"/>
        <v>0</v>
      </c>
      <c r="AX44" s="37">
        <f t="shared" si="17"/>
        <v>0</v>
      </c>
      <c r="AY44" s="44">
        <f>+AVERAGE(AX43:AX45)</f>
        <v>0.55555555555555547</v>
      </c>
    </row>
    <row r="45" spans="1:51" s="29" customFormat="1" ht="409.5" x14ac:dyDescent="0.25">
      <c r="A45" s="72" t="s">
        <v>474</v>
      </c>
      <c r="B45" s="45" t="s">
        <v>492</v>
      </c>
      <c r="C45" s="46" t="s">
        <v>507</v>
      </c>
      <c r="D45" s="32" t="s">
        <v>353</v>
      </c>
      <c r="E45" s="33" t="s">
        <v>220</v>
      </c>
      <c r="F45" s="33" t="s">
        <v>113</v>
      </c>
      <c r="G45" s="34" t="s">
        <v>22</v>
      </c>
      <c r="H45" s="34">
        <v>3</v>
      </c>
      <c r="I45" s="35" t="s">
        <v>109</v>
      </c>
      <c r="J45" s="34" t="s">
        <v>27</v>
      </c>
      <c r="K45" s="35">
        <v>45324</v>
      </c>
      <c r="L45" s="36">
        <v>45656</v>
      </c>
      <c r="M45" s="32">
        <v>1</v>
      </c>
      <c r="N45" s="34">
        <v>0</v>
      </c>
      <c r="O45" s="34">
        <v>0</v>
      </c>
      <c r="P45" s="34">
        <v>0</v>
      </c>
      <c r="Q45" s="34">
        <v>1</v>
      </c>
      <c r="R45" s="34">
        <f t="shared" si="6"/>
        <v>1</v>
      </c>
      <c r="S45" s="37">
        <f t="shared" si="14"/>
        <v>1</v>
      </c>
      <c r="T45" s="33" t="s">
        <v>549</v>
      </c>
      <c r="U45" s="33" t="s">
        <v>349</v>
      </c>
      <c r="V45" s="38" t="s">
        <v>624</v>
      </c>
      <c r="W45" s="39" t="s">
        <v>532</v>
      </c>
      <c r="X45" s="32">
        <v>1</v>
      </c>
      <c r="Y45" s="34">
        <v>0</v>
      </c>
      <c r="Z45" s="34">
        <v>1</v>
      </c>
      <c r="AA45" s="34">
        <v>0</v>
      </c>
      <c r="AB45" s="34">
        <v>0</v>
      </c>
      <c r="AC45" s="34">
        <f t="shared" si="7"/>
        <v>1</v>
      </c>
      <c r="AD45" s="37">
        <f t="shared" si="15"/>
        <v>1</v>
      </c>
      <c r="AE45" s="38" t="s">
        <v>423</v>
      </c>
      <c r="AF45" s="38" t="s">
        <v>349</v>
      </c>
      <c r="AG45" s="38" t="s">
        <v>664</v>
      </c>
      <c r="AH45" s="40" t="s">
        <v>529</v>
      </c>
      <c r="AI45" s="40" t="s">
        <v>532</v>
      </c>
      <c r="AJ45" s="32">
        <v>1</v>
      </c>
      <c r="AK45" s="34"/>
      <c r="AL45" s="34"/>
      <c r="AM45" s="34"/>
      <c r="AN45" s="34"/>
      <c r="AO45" s="34">
        <f t="shared" si="8"/>
        <v>0</v>
      </c>
      <c r="AP45" s="37">
        <f t="shared" si="16"/>
        <v>0</v>
      </c>
      <c r="AQ45" s="33"/>
      <c r="AR45" s="33"/>
      <c r="AS45" s="33"/>
      <c r="AT45" s="41"/>
      <c r="AU45" s="42"/>
      <c r="AV45" s="43">
        <f t="shared" si="12"/>
        <v>3</v>
      </c>
      <c r="AW45" s="34">
        <f t="shared" si="13"/>
        <v>2</v>
      </c>
      <c r="AX45" s="37">
        <f t="shared" si="17"/>
        <v>0.66666666666666663</v>
      </c>
      <c r="AY45" s="44">
        <f>+AVERAGE(AX43:AX45)</f>
        <v>0.55555555555555547</v>
      </c>
    </row>
    <row r="46" spans="1:51" s="29" customFormat="1" ht="245.25" customHeight="1" x14ac:dyDescent="0.25">
      <c r="A46" s="72" t="s">
        <v>474</v>
      </c>
      <c r="B46" s="45" t="s">
        <v>492</v>
      </c>
      <c r="C46" s="46" t="s">
        <v>508</v>
      </c>
      <c r="D46" s="32" t="s">
        <v>295</v>
      </c>
      <c r="E46" s="33" t="s">
        <v>387</v>
      </c>
      <c r="F46" s="34" t="s">
        <v>221</v>
      </c>
      <c r="G46" s="34" t="s">
        <v>16</v>
      </c>
      <c r="H46" s="34">
        <v>12</v>
      </c>
      <c r="I46" s="35" t="s">
        <v>17</v>
      </c>
      <c r="J46" s="34" t="s">
        <v>27</v>
      </c>
      <c r="K46" s="35">
        <v>45292</v>
      </c>
      <c r="L46" s="36">
        <v>45656</v>
      </c>
      <c r="M46" s="32">
        <v>4</v>
      </c>
      <c r="N46" s="34">
        <v>1</v>
      </c>
      <c r="O46" s="34">
        <v>1</v>
      </c>
      <c r="P46" s="34">
        <v>1</v>
      </c>
      <c r="Q46" s="34">
        <v>1</v>
      </c>
      <c r="R46" s="34">
        <f t="shared" si="6"/>
        <v>4</v>
      </c>
      <c r="S46" s="37">
        <f t="shared" si="14"/>
        <v>1</v>
      </c>
      <c r="T46" s="33" t="s">
        <v>550</v>
      </c>
      <c r="U46" s="33" t="s">
        <v>349</v>
      </c>
      <c r="V46" s="38" t="s">
        <v>602</v>
      </c>
      <c r="W46" s="39" t="s">
        <v>532</v>
      </c>
      <c r="X46" s="32">
        <v>4</v>
      </c>
      <c r="Y46" s="34">
        <v>1</v>
      </c>
      <c r="Z46" s="34">
        <v>1</v>
      </c>
      <c r="AA46" s="34">
        <v>1</v>
      </c>
      <c r="AB46" s="34">
        <v>1</v>
      </c>
      <c r="AC46" s="34">
        <f t="shared" si="7"/>
        <v>4</v>
      </c>
      <c r="AD46" s="37">
        <f>IFERROR(AC46/X46,"")</f>
        <v>1</v>
      </c>
      <c r="AE46" s="38" t="s">
        <v>395</v>
      </c>
      <c r="AF46" s="38" t="s">
        <v>349</v>
      </c>
      <c r="AG46" s="38" t="s">
        <v>640</v>
      </c>
      <c r="AH46" s="40" t="s">
        <v>529</v>
      </c>
      <c r="AI46" s="40" t="s">
        <v>532</v>
      </c>
      <c r="AJ46" s="32">
        <v>3</v>
      </c>
      <c r="AK46" s="34"/>
      <c r="AL46" s="34"/>
      <c r="AM46" s="34"/>
      <c r="AN46" s="34"/>
      <c r="AO46" s="34">
        <f t="shared" si="8"/>
        <v>0</v>
      </c>
      <c r="AP46" s="37"/>
      <c r="AQ46" s="38"/>
      <c r="AR46" s="33"/>
      <c r="AS46" s="33"/>
      <c r="AT46" s="41"/>
      <c r="AU46" s="42"/>
      <c r="AV46" s="43">
        <f t="shared" si="12"/>
        <v>11</v>
      </c>
      <c r="AW46" s="34">
        <f t="shared" si="13"/>
        <v>8</v>
      </c>
      <c r="AX46" s="37">
        <f t="shared" si="17"/>
        <v>0.72727272727272729</v>
      </c>
      <c r="AY46" s="44">
        <f>+AVERAGE(AX46)</f>
        <v>0.72727272727272729</v>
      </c>
    </row>
    <row r="47" spans="1:51" s="29" customFormat="1" ht="245.25" customHeight="1" x14ac:dyDescent="0.25">
      <c r="A47" s="72" t="s">
        <v>474</v>
      </c>
      <c r="B47" s="45" t="s">
        <v>492</v>
      </c>
      <c r="C47" s="46" t="s">
        <v>509</v>
      </c>
      <c r="D47" s="32" t="s">
        <v>296</v>
      </c>
      <c r="E47" s="33" t="s">
        <v>222</v>
      </c>
      <c r="F47" s="34" t="s">
        <v>223</v>
      </c>
      <c r="G47" s="34" t="s">
        <v>224</v>
      </c>
      <c r="H47" s="34">
        <v>3</v>
      </c>
      <c r="I47" s="35" t="s">
        <v>255</v>
      </c>
      <c r="J47" s="35" t="s">
        <v>27</v>
      </c>
      <c r="K47" s="35">
        <v>45332</v>
      </c>
      <c r="L47" s="36">
        <v>45656</v>
      </c>
      <c r="M47" s="32">
        <v>1</v>
      </c>
      <c r="N47" s="34">
        <v>0</v>
      </c>
      <c r="O47" s="34">
        <v>1</v>
      </c>
      <c r="P47" s="34">
        <v>0</v>
      </c>
      <c r="Q47" s="34">
        <v>0</v>
      </c>
      <c r="R47" s="34">
        <f t="shared" si="6"/>
        <v>1</v>
      </c>
      <c r="S47" s="37">
        <f>IFERROR(R47/M47,"")</f>
        <v>1</v>
      </c>
      <c r="T47" s="33" t="s">
        <v>603</v>
      </c>
      <c r="U47" s="33" t="s">
        <v>349</v>
      </c>
      <c r="V47" s="38" t="s">
        <v>544</v>
      </c>
      <c r="W47" s="39" t="s">
        <v>532</v>
      </c>
      <c r="X47" s="32">
        <v>1</v>
      </c>
      <c r="Y47" s="34">
        <v>1</v>
      </c>
      <c r="Z47" s="34">
        <v>0</v>
      </c>
      <c r="AA47" s="34">
        <v>0</v>
      </c>
      <c r="AB47" s="34">
        <v>0</v>
      </c>
      <c r="AC47" s="34">
        <f t="shared" si="7"/>
        <v>1</v>
      </c>
      <c r="AD47" s="37">
        <f>IFERROR(AC47/X47,"")</f>
        <v>1</v>
      </c>
      <c r="AE47" s="38" t="s">
        <v>582</v>
      </c>
      <c r="AF47" s="38" t="s">
        <v>349</v>
      </c>
      <c r="AG47" s="38" t="s">
        <v>665</v>
      </c>
      <c r="AH47" s="40" t="s">
        <v>529</v>
      </c>
      <c r="AI47" s="40" t="s">
        <v>532</v>
      </c>
      <c r="AJ47" s="32">
        <v>1</v>
      </c>
      <c r="AK47" s="34"/>
      <c r="AL47" s="34"/>
      <c r="AM47" s="34"/>
      <c r="AN47" s="34"/>
      <c r="AO47" s="34">
        <f t="shared" si="8"/>
        <v>0</v>
      </c>
      <c r="AP47" s="37">
        <f>IFERROR(AO47/AJ47,"")</f>
        <v>0</v>
      </c>
      <c r="AQ47" s="33"/>
      <c r="AR47" s="33"/>
      <c r="AS47" s="33"/>
      <c r="AT47" s="41"/>
      <c r="AU47" s="42"/>
      <c r="AV47" s="43">
        <f t="shared" si="12"/>
        <v>3</v>
      </c>
      <c r="AW47" s="34">
        <f t="shared" si="13"/>
        <v>2</v>
      </c>
      <c r="AX47" s="37">
        <f t="shared" si="17"/>
        <v>0.66666666666666663</v>
      </c>
      <c r="AY47" s="44">
        <f>+AVERAGE(AX47)</f>
        <v>0.66666666666666663</v>
      </c>
    </row>
    <row r="48" spans="1:51" s="29" customFormat="1" ht="409.5" customHeight="1" x14ac:dyDescent="0.25">
      <c r="A48" s="72" t="s">
        <v>476</v>
      </c>
      <c r="B48" s="45" t="s">
        <v>477</v>
      </c>
      <c r="C48" s="46" t="s">
        <v>510</v>
      </c>
      <c r="D48" s="32">
        <v>85681</v>
      </c>
      <c r="E48" s="33" t="s">
        <v>114</v>
      </c>
      <c r="F48" s="34" t="s">
        <v>321</v>
      </c>
      <c r="G48" s="34" t="s">
        <v>115</v>
      </c>
      <c r="H48" s="34" t="s">
        <v>116</v>
      </c>
      <c r="I48" s="35" t="s">
        <v>117</v>
      </c>
      <c r="J48" s="34" t="s">
        <v>118</v>
      </c>
      <c r="K48" s="35">
        <v>45324</v>
      </c>
      <c r="L48" s="36">
        <v>45656</v>
      </c>
      <c r="M48" s="32">
        <v>0</v>
      </c>
      <c r="N48" s="34">
        <v>0</v>
      </c>
      <c r="O48" s="34">
        <v>0</v>
      </c>
      <c r="P48" s="34">
        <v>0</v>
      </c>
      <c r="Q48" s="34">
        <v>0</v>
      </c>
      <c r="R48" s="34">
        <f t="shared" si="6"/>
        <v>0</v>
      </c>
      <c r="S48" s="37" t="str">
        <f t="shared" ref="S48:S53" si="18">IFERROR(R48/M48,"")</f>
        <v/>
      </c>
      <c r="T48" s="38"/>
      <c r="U48" s="38"/>
      <c r="V48" s="38"/>
      <c r="W48" s="39"/>
      <c r="X48" s="32">
        <v>0</v>
      </c>
      <c r="Y48" s="34">
        <v>0</v>
      </c>
      <c r="Z48" s="34">
        <v>0</v>
      </c>
      <c r="AA48" s="34">
        <v>0</v>
      </c>
      <c r="AB48" s="34">
        <v>0</v>
      </c>
      <c r="AC48" s="34">
        <f t="shared" si="7"/>
        <v>0</v>
      </c>
      <c r="AD48" s="37" t="str">
        <f t="shared" ref="AD48:AD53" si="19">IFERROR(AC48/X48,"")</f>
        <v/>
      </c>
      <c r="AE48" s="38" t="s">
        <v>617</v>
      </c>
      <c r="AF48" s="38" t="s">
        <v>604</v>
      </c>
      <c r="AG48" s="38" t="s">
        <v>571</v>
      </c>
      <c r="AH48" s="40" t="s">
        <v>558</v>
      </c>
      <c r="AI48" s="40" t="s">
        <v>532</v>
      </c>
      <c r="AJ48" s="32">
        <v>1</v>
      </c>
      <c r="AK48" s="34"/>
      <c r="AL48" s="34"/>
      <c r="AM48" s="34"/>
      <c r="AN48" s="34"/>
      <c r="AO48" s="34">
        <f t="shared" si="8"/>
        <v>0</v>
      </c>
      <c r="AP48" s="37">
        <f>IFERROR(AO48/AJ48,"")</f>
        <v>0</v>
      </c>
      <c r="AQ48" s="38"/>
      <c r="AR48" s="38"/>
      <c r="AS48" s="38"/>
      <c r="AT48" s="53"/>
      <c r="AU48" s="54"/>
      <c r="AV48" s="43">
        <f t="shared" si="12"/>
        <v>1</v>
      </c>
      <c r="AW48" s="34">
        <f t="shared" si="13"/>
        <v>0</v>
      </c>
      <c r="AX48" s="37">
        <f t="shared" si="17"/>
        <v>0</v>
      </c>
      <c r="AY48" s="44">
        <f>+AVERAGE(AX48:AX53)</f>
        <v>0.33333333333333331</v>
      </c>
    </row>
    <row r="49" spans="1:51" s="29" customFormat="1" ht="252" x14ac:dyDescent="0.25">
      <c r="A49" s="72" t="s">
        <v>476</v>
      </c>
      <c r="B49" s="45" t="s">
        <v>477</v>
      </c>
      <c r="C49" s="46" t="s">
        <v>510</v>
      </c>
      <c r="D49" s="32">
        <v>85681</v>
      </c>
      <c r="E49" s="33" t="s">
        <v>114</v>
      </c>
      <c r="F49" s="34" t="s">
        <v>323</v>
      </c>
      <c r="G49" s="34" t="s">
        <v>119</v>
      </c>
      <c r="H49" s="34" t="s">
        <v>120</v>
      </c>
      <c r="I49" s="35" t="s">
        <v>121</v>
      </c>
      <c r="J49" s="34" t="s">
        <v>118</v>
      </c>
      <c r="K49" s="35">
        <v>45324</v>
      </c>
      <c r="L49" s="36">
        <v>45656</v>
      </c>
      <c r="M49" s="32">
        <v>0</v>
      </c>
      <c r="N49" s="34">
        <v>0</v>
      </c>
      <c r="O49" s="34">
        <v>0</v>
      </c>
      <c r="P49" s="34">
        <v>0</v>
      </c>
      <c r="Q49" s="34">
        <v>0</v>
      </c>
      <c r="R49" s="34">
        <f t="shared" si="6"/>
        <v>0</v>
      </c>
      <c r="S49" s="37" t="str">
        <f t="shared" si="18"/>
        <v/>
      </c>
      <c r="T49" s="38"/>
      <c r="U49" s="38"/>
      <c r="V49" s="38"/>
      <c r="W49" s="39"/>
      <c r="X49" s="55">
        <v>0</v>
      </c>
      <c r="Y49" s="56">
        <v>0</v>
      </c>
      <c r="Z49" s="56">
        <v>0</v>
      </c>
      <c r="AA49" s="56">
        <v>0</v>
      </c>
      <c r="AB49" s="56">
        <v>0</v>
      </c>
      <c r="AC49" s="34">
        <f t="shared" si="7"/>
        <v>0</v>
      </c>
      <c r="AD49" s="57" t="str">
        <f t="shared" si="19"/>
        <v/>
      </c>
      <c r="AE49" s="38" t="s">
        <v>424</v>
      </c>
      <c r="AF49" s="38" t="s">
        <v>604</v>
      </c>
      <c r="AG49" s="38" t="s">
        <v>572</v>
      </c>
      <c r="AH49" s="40" t="s">
        <v>558</v>
      </c>
      <c r="AI49" s="40" t="s">
        <v>532</v>
      </c>
      <c r="AJ49" s="32">
        <v>1</v>
      </c>
      <c r="AK49" s="34"/>
      <c r="AL49" s="34"/>
      <c r="AM49" s="34"/>
      <c r="AN49" s="34"/>
      <c r="AO49" s="34">
        <f t="shared" si="8"/>
        <v>0</v>
      </c>
      <c r="AP49" s="37"/>
      <c r="AQ49" s="38"/>
      <c r="AR49" s="38"/>
      <c r="AS49" s="38"/>
      <c r="AT49" s="53"/>
      <c r="AU49" s="54"/>
      <c r="AV49" s="43">
        <f t="shared" si="12"/>
        <v>1</v>
      </c>
      <c r="AW49" s="34">
        <f t="shared" si="13"/>
        <v>0</v>
      </c>
      <c r="AX49" s="37">
        <f t="shared" si="17"/>
        <v>0</v>
      </c>
      <c r="AY49" s="44">
        <f>+AVERAGE(AX48:AX53)</f>
        <v>0.33333333333333331</v>
      </c>
    </row>
    <row r="50" spans="1:51" s="29" customFormat="1" ht="405" customHeight="1" x14ac:dyDescent="0.25">
      <c r="A50" s="72" t="s">
        <v>476</v>
      </c>
      <c r="B50" s="45" t="s">
        <v>477</v>
      </c>
      <c r="C50" s="46" t="s">
        <v>510</v>
      </c>
      <c r="D50" s="32">
        <v>85681</v>
      </c>
      <c r="E50" s="33" t="s">
        <v>114</v>
      </c>
      <c r="F50" s="34" t="s">
        <v>122</v>
      </c>
      <c r="G50" s="34" t="s">
        <v>119</v>
      </c>
      <c r="H50" s="34" t="s">
        <v>324</v>
      </c>
      <c r="I50" s="35" t="s">
        <v>123</v>
      </c>
      <c r="J50" s="34" t="s">
        <v>118</v>
      </c>
      <c r="K50" s="35">
        <v>45324</v>
      </c>
      <c r="L50" s="36">
        <v>45656</v>
      </c>
      <c r="M50" s="32">
        <v>0</v>
      </c>
      <c r="N50" s="34">
        <v>0</v>
      </c>
      <c r="O50" s="34">
        <v>0</v>
      </c>
      <c r="P50" s="34">
        <v>0</v>
      </c>
      <c r="Q50" s="34">
        <v>0</v>
      </c>
      <c r="R50" s="34">
        <f t="shared" si="6"/>
        <v>0</v>
      </c>
      <c r="S50" s="37" t="str">
        <f t="shared" si="18"/>
        <v/>
      </c>
      <c r="T50" s="38"/>
      <c r="U50" s="38"/>
      <c r="V50" s="38"/>
      <c r="W50" s="39"/>
      <c r="X50" s="55">
        <v>0</v>
      </c>
      <c r="Y50" s="56">
        <v>0</v>
      </c>
      <c r="Z50" s="56">
        <v>0</v>
      </c>
      <c r="AA50" s="56">
        <v>0</v>
      </c>
      <c r="AB50" s="56">
        <v>0</v>
      </c>
      <c r="AC50" s="34">
        <f t="shared" si="7"/>
        <v>0</v>
      </c>
      <c r="AD50" s="57" t="str">
        <f t="shared" si="19"/>
        <v/>
      </c>
      <c r="AE50" s="38" t="s">
        <v>618</v>
      </c>
      <c r="AF50" s="38"/>
      <c r="AG50" s="38" t="s">
        <v>645</v>
      </c>
      <c r="AH50" s="40" t="s">
        <v>558</v>
      </c>
      <c r="AI50" s="40" t="s">
        <v>532</v>
      </c>
      <c r="AJ50" s="32">
        <v>1</v>
      </c>
      <c r="AK50" s="34"/>
      <c r="AL50" s="34"/>
      <c r="AM50" s="34"/>
      <c r="AN50" s="34"/>
      <c r="AO50" s="34">
        <f t="shared" si="8"/>
        <v>0</v>
      </c>
      <c r="AP50" s="37">
        <f>IFERROR(AO50/AJ50,"")</f>
        <v>0</v>
      </c>
      <c r="AQ50" s="38"/>
      <c r="AR50" s="38"/>
      <c r="AS50" s="38"/>
      <c r="AT50" s="53"/>
      <c r="AU50" s="54"/>
      <c r="AV50" s="43">
        <f t="shared" si="12"/>
        <v>1</v>
      </c>
      <c r="AW50" s="34">
        <f t="shared" si="13"/>
        <v>0</v>
      </c>
      <c r="AX50" s="37">
        <f t="shared" si="17"/>
        <v>0</v>
      </c>
      <c r="AY50" s="44">
        <f>+AVERAGE(AX48:AX53)</f>
        <v>0.33333333333333331</v>
      </c>
    </row>
    <row r="51" spans="1:51" s="29" customFormat="1" ht="402.75" customHeight="1" x14ac:dyDescent="0.25">
      <c r="A51" s="72" t="s">
        <v>476</v>
      </c>
      <c r="B51" s="45" t="s">
        <v>477</v>
      </c>
      <c r="C51" s="46" t="s">
        <v>510</v>
      </c>
      <c r="D51" s="32">
        <v>85681</v>
      </c>
      <c r="E51" s="33" t="s">
        <v>114</v>
      </c>
      <c r="F51" s="34" t="s">
        <v>322</v>
      </c>
      <c r="G51" s="34" t="s">
        <v>119</v>
      </c>
      <c r="H51" s="34" t="s">
        <v>325</v>
      </c>
      <c r="I51" s="35" t="s">
        <v>124</v>
      </c>
      <c r="J51" s="34" t="s">
        <v>118</v>
      </c>
      <c r="K51" s="35">
        <v>45324</v>
      </c>
      <c r="L51" s="36">
        <v>45656</v>
      </c>
      <c r="M51" s="32">
        <v>0</v>
      </c>
      <c r="N51" s="34">
        <v>0</v>
      </c>
      <c r="O51" s="34">
        <v>0</v>
      </c>
      <c r="P51" s="34">
        <v>0</v>
      </c>
      <c r="Q51" s="34">
        <v>0</v>
      </c>
      <c r="R51" s="34">
        <f t="shared" si="6"/>
        <v>0</v>
      </c>
      <c r="S51" s="37" t="str">
        <f t="shared" si="18"/>
        <v/>
      </c>
      <c r="T51" s="38"/>
      <c r="U51" s="38"/>
      <c r="V51" s="38"/>
      <c r="W51" s="39"/>
      <c r="X51" s="55">
        <v>0</v>
      </c>
      <c r="Y51" s="56">
        <v>0</v>
      </c>
      <c r="Z51" s="56">
        <v>0</v>
      </c>
      <c r="AA51" s="56">
        <v>0</v>
      </c>
      <c r="AB51" s="56">
        <v>0</v>
      </c>
      <c r="AC51" s="34">
        <f t="shared" si="7"/>
        <v>0</v>
      </c>
      <c r="AD51" s="57" t="str">
        <f t="shared" si="19"/>
        <v/>
      </c>
      <c r="AE51" s="38" t="s">
        <v>619</v>
      </c>
      <c r="AF51" s="38"/>
      <c r="AG51" s="38" t="s">
        <v>571</v>
      </c>
      <c r="AH51" s="40" t="s">
        <v>558</v>
      </c>
      <c r="AI51" s="40" t="s">
        <v>532</v>
      </c>
      <c r="AJ51" s="32">
        <v>1</v>
      </c>
      <c r="AK51" s="34"/>
      <c r="AL51" s="34"/>
      <c r="AM51" s="34"/>
      <c r="AN51" s="34"/>
      <c r="AO51" s="34">
        <f t="shared" si="8"/>
        <v>0</v>
      </c>
      <c r="AP51" s="37">
        <f>IFERROR(AO51/AJ51,"")</f>
        <v>0</v>
      </c>
      <c r="AQ51" s="38"/>
      <c r="AR51" s="38"/>
      <c r="AS51" s="38"/>
      <c r="AT51" s="53"/>
      <c r="AU51" s="54"/>
      <c r="AV51" s="43">
        <f t="shared" si="12"/>
        <v>1</v>
      </c>
      <c r="AW51" s="34">
        <f t="shared" si="13"/>
        <v>0</v>
      </c>
      <c r="AX51" s="37">
        <f t="shared" si="17"/>
        <v>0</v>
      </c>
      <c r="AY51" s="44">
        <f>+AVERAGE(AX48:AX53)</f>
        <v>0.33333333333333331</v>
      </c>
    </row>
    <row r="52" spans="1:51" s="29" customFormat="1" ht="331.5" customHeight="1" x14ac:dyDescent="0.25">
      <c r="A52" s="72" t="s">
        <v>476</v>
      </c>
      <c r="B52" s="45" t="s">
        <v>477</v>
      </c>
      <c r="C52" s="46" t="s">
        <v>510</v>
      </c>
      <c r="D52" s="32">
        <v>81961</v>
      </c>
      <c r="E52" s="33" t="s">
        <v>328</v>
      </c>
      <c r="F52" s="34" t="s">
        <v>329</v>
      </c>
      <c r="G52" s="34" t="s">
        <v>119</v>
      </c>
      <c r="H52" s="34" t="s">
        <v>331</v>
      </c>
      <c r="I52" s="35" t="s">
        <v>333</v>
      </c>
      <c r="J52" s="34" t="s">
        <v>118</v>
      </c>
      <c r="K52" s="35">
        <v>45331</v>
      </c>
      <c r="L52" s="36">
        <v>45412</v>
      </c>
      <c r="M52" s="32">
        <v>1</v>
      </c>
      <c r="N52" s="34">
        <v>0</v>
      </c>
      <c r="O52" s="34">
        <v>0</v>
      </c>
      <c r="P52" s="34">
        <v>0</v>
      </c>
      <c r="Q52" s="34">
        <v>1</v>
      </c>
      <c r="R52" s="34">
        <f t="shared" si="6"/>
        <v>1</v>
      </c>
      <c r="S52" s="37">
        <f t="shared" si="18"/>
        <v>1</v>
      </c>
      <c r="T52" s="38" t="s">
        <v>350</v>
      </c>
      <c r="U52" s="38" t="s">
        <v>349</v>
      </c>
      <c r="V52" s="38" t="s">
        <v>625</v>
      </c>
      <c r="W52" s="39" t="s">
        <v>529</v>
      </c>
      <c r="X52" s="55">
        <v>0</v>
      </c>
      <c r="Y52" s="56">
        <v>0</v>
      </c>
      <c r="Z52" s="56">
        <v>0</v>
      </c>
      <c r="AA52" s="56">
        <v>0</v>
      </c>
      <c r="AB52" s="56">
        <v>0</v>
      </c>
      <c r="AC52" s="34">
        <f t="shared" si="7"/>
        <v>0</v>
      </c>
      <c r="AD52" s="57" t="str">
        <f t="shared" si="19"/>
        <v/>
      </c>
      <c r="AE52" s="58"/>
      <c r="AF52" s="58"/>
      <c r="AG52" s="38" t="s">
        <v>561</v>
      </c>
      <c r="AH52" s="40" t="s">
        <v>558</v>
      </c>
      <c r="AI52" s="40" t="s">
        <v>529</v>
      </c>
      <c r="AJ52" s="32">
        <v>0</v>
      </c>
      <c r="AK52" s="34"/>
      <c r="AL52" s="34"/>
      <c r="AM52" s="34"/>
      <c r="AN52" s="34"/>
      <c r="AO52" s="34">
        <f t="shared" si="8"/>
        <v>0</v>
      </c>
      <c r="AP52" s="37" t="str">
        <f>IFERROR(AO52/AJ52,"")</f>
        <v/>
      </c>
      <c r="AQ52" s="38"/>
      <c r="AR52" s="38"/>
      <c r="AS52" s="38"/>
      <c r="AT52" s="53"/>
      <c r="AU52" s="54"/>
      <c r="AV52" s="43">
        <f t="shared" si="12"/>
        <v>1</v>
      </c>
      <c r="AW52" s="34">
        <f t="shared" si="13"/>
        <v>1</v>
      </c>
      <c r="AX52" s="37">
        <f t="shared" si="17"/>
        <v>1</v>
      </c>
      <c r="AY52" s="44">
        <f>+AVERAGE(AX48:AX53)</f>
        <v>0.33333333333333331</v>
      </c>
    </row>
    <row r="53" spans="1:51" s="29" customFormat="1" ht="360.75" customHeight="1" x14ac:dyDescent="0.25">
      <c r="A53" s="72" t="s">
        <v>476</v>
      </c>
      <c r="B53" s="45" t="s">
        <v>477</v>
      </c>
      <c r="C53" s="46" t="s">
        <v>510</v>
      </c>
      <c r="D53" s="32">
        <v>81961</v>
      </c>
      <c r="E53" s="33" t="s">
        <v>328</v>
      </c>
      <c r="F53" s="34" t="s">
        <v>330</v>
      </c>
      <c r="G53" s="34" t="s">
        <v>115</v>
      </c>
      <c r="H53" s="34" t="s">
        <v>332</v>
      </c>
      <c r="I53" s="35" t="s">
        <v>334</v>
      </c>
      <c r="J53" s="34" t="s">
        <v>118</v>
      </c>
      <c r="K53" s="35">
        <v>45331</v>
      </c>
      <c r="L53" s="36">
        <v>45412</v>
      </c>
      <c r="M53" s="32">
        <v>1</v>
      </c>
      <c r="N53" s="34">
        <v>0</v>
      </c>
      <c r="O53" s="34">
        <v>0</v>
      </c>
      <c r="P53" s="34">
        <v>0</v>
      </c>
      <c r="Q53" s="34">
        <v>1</v>
      </c>
      <c r="R53" s="34">
        <f t="shared" si="6"/>
        <v>1</v>
      </c>
      <c r="S53" s="37">
        <f t="shared" si="18"/>
        <v>1</v>
      </c>
      <c r="T53" s="38" t="s">
        <v>351</v>
      </c>
      <c r="U53" s="38" t="s">
        <v>349</v>
      </c>
      <c r="V53" s="38" t="s">
        <v>625</v>
      </c>
      <c r="W53" s="39" t="s">
        <v>529</v>
      </c>
      <c r="X53" s="32">
        <v>0</v>
      </c>
      <c r="Y53" s="34">
        <v>0</v>
      </c>
      <c r="Z53" s="34">
        <v>0</v>
      </c>
      <c r="AA53" s="34">
        <v>0</v>
      </c>
      <c r="AB53" s="34">
        <v>0</v>
      </c>
      <c r="AC53" s="34">
        <f t="shared" si="7"/>
        <v>0</v>
      </c>
      <c r="AD53" s="37" t="str">
        <f t="shared" si="19"/>
        <v/>
      </c>
      <c r="AE53" s="38" t="s">
        <v>425</v>
      </c>
      <c r="AF53" s="38" t="s">
        <v>604</v>
      </c>
      <c r="AG53" s="38" t="s">
        <v>561</v>
      </c>
      <c r="AH53" s="40" t="s">
        <v>558</v>
      </c>
      <c r="AI53" s="40" t="s">
        <v>529</v>
      </c>
      <c r="AJ53" s="32">
        <v>0</v>
      </c>
      <c r="AK53" s="34"/>
      <c r="AL53" s="34"/>
      <c r="AM53" s="34"/>
      <c r="AN53" s="34"/>
      <c r="AO53" s="34">
        <f t="shared" si="8"/>
        <v>0</v>
      </c>
      <c r="AP53" s="37" t="str">
        <f>IFERROR(AO53/AJ53,"")</f>
        <v/>
      </c>
      <c r="AQ53" s="38"/>
      <c r="AR53" s="38"/>
      <c r="AS53" s="34"/>
      <c r="AT53" s="40"/>
      <c r="AU53" s="39"/>
      <c r="AV53" s="43">
        <f t="shared" si="12"/>
        <v>1</v>
      </c>
      <c r="AW53" s="34">
        <f t="shared" si="13"/>
        <v>1</v>
      </c>
      <c r="AX53" s="37">
        <f t="shared" si="17"/>
        <v>1</v>
      </c>
      <c r="AY53" s="44">
        <f>+AVERAGE(AX48:AX53)</f>
        <v>0.33333333333333331</v>
      </c>
    </row>
    <row r="54" spans="1:51" s="29" customFormat="1" ht="219" customHeight="1" x14ac:dyDescent="0.25">
      <c r="A54" s="72" t="s">
        <v>476</v>
      </c>
      <c r="B54" s="45" t="s">
        <v>477</v>
      </c>
      <c r="C54" s="46" t="s">
        <v>511</v>
      </c>
      <c r="D54" s="32" t="s">
        <v>291</v>
      </c>
      <c r="E54" s="33" t="s">
        <v>125</v>
      </c>
      <c r="F54" s="34" t="s">
        <v>225</v>
      </c>
      <c r="G54" s="34" t="s">
        <v>16</v>
      </c>
      <c r="H54" s="34">
        <v>1</v>
      </c>
      <c r="I54" s="34" t="s">
        <v>27</v>
      </c>
      <c r="J54" s="34" t="s">
        <v>126</v>
      </c>
      <c r="K54" s="35">
        <v>45413</v>
      </c>
      <c r="L54" s="36">
        <v>45656</v>
      </c>
      <c r="M54" s="32">
        <v>0</v>
      </c>
      <c r="N54" s="34">
        <v>0</v>
      </c>
      <c r="O54" s="34">
        <v>0</v>
      </c>
      <c r="P54" s="34">
        <v>0</v>
      </c>
      <c r="Q54" s="34">
        <v>0</v>
      </c>
      <c r="R54" s="34">
        <f t="shared" si="6"/>
        <v>0</v>
      </c>
      <c r="S54" s="37" t="str">
        <f>IFERROR(R54/M54,"")</f>
        <v/>
      </c>
      <c r="T54" s="33"/>
      <c r="U54" s="33"/>
      <c r="V54" s="38"/>
      <c r="W54" s="39"/>
      <c r="X54" s="32">
        <v>1</v>
      </c>
      <c r="Y54" s="34">
        <v>0</v>
      </c>
      <c r="Z54" s="34">
        <v>0</v>
      </c>
      <c r="AA54" s="34">
        <v>0</v>
      </c>
      <c r="AB54" s="34">
        <v>1</v>
      </c>
      <c r="AC54" s="34">
        <f t="shared" si="7"/>
        <v>1</v>
      </c>
      <c r="AD54" s="37">
        <f>IFERROR(AC54/X54,"")</f>
        <v>1</v>
      </c>
      <c r="AE54" s="38" t="s">
        <v>402</v>
      </c>
      <c r="AF54" s="38" t="s">
        <v>349</v>
      </c>
      <c r="AG54" s="38" t="s">
        <v>666</v>
      </c>
      <c r="AH54" s="40" t="s">
        <v>529</v>
      </c>
      <c r="AI54" s="40" t="s">
        <v>529</v>
      </c>
      <c r="AJ54" s="32">
        <v>0</v>
      </c>
      <c r="AK54" s="34"/>
      <c r="AL54" s="34"/>
      <c r="AM54" s="34"/>
      <c r="AN54" s="34"/>
      <c r="AO54" s="34">
        <f t="shared" si="8"/>
        <v>0</v>
      </c>
      <c r="AP54" s="37" t="str">
        <f>IFERROR(AO54/AJ54,"")</f>
        <v/>
      </c>
      <c r="AQ54" s="33"/>
      <c r="AR54" s="33"/>
      <c r="AS54" s="34"/>
      <c r="AT54" s="40"/>
      <c r="AU54" s="39"/>
      <c r="AV54" s="43">
        <f t="shared" si="12"/>
        <v>1</v>
      </c>
      <c r="AW54" s="34">
        <f t="shared" si="13"/>
        <v>1</v>
      </c>
      <c r="AX54" s="37">
        <f>IFERROR(AW54/AV54,"")</f>
        <v>1</v>
      </c>
      <c r="AY54" s="44">
        <f>+AVERAGE(AX54)</f>
        <v>1</v>
      </c>
    </row>
    <row r="55" spans="1:51" s="29" customFormat="1" ht="157.5" x14ac:dyDescent="0.25">
      <c r="A55" s="71" t="s">
        <v>478</v>
      </c>
      <c r="B55" s="30" t="s">
        <v>480</v>
      </c>
      <c r="C55" s="31" t="s">
        <v>493</v>
      </c>
      <c r="D55" s="32" t="s">
        <v>297</v>
      </c>
      <c r="E55" s="33" t="s">
        <v>127</v>
      </c>
      <c r="F55" s="34" t="s">
        <v>128</v>
      </c>
      <c r="G55" s="34" t="s">
        <v>10</v>
      </c>
      <c r="H55" s="52">
        <v>1</v>
      </c>
      <c r="I55" s="34" t="s">
        <v>226</v>
      </c>
      <c r="J55" s="34" t="s">
        <v>605</v>
      </c>
      <c r="K55" s="35">
        <v>45383</v>
      </c>
      <c r="L55" s="36">
        <v>45656</v>
      </c>
      <c r="M55" s="32">
        <v>0</v>
      </c>
      <c r="N55" s="34">
        <v>0</v>
      </c>
      <c r="O55" s="34">
        <v>0</v>
      </c>
      <c r="P55" s="34">
        <v>0</v>
      </c>
      <c r="Q55" s="34">
        <v>1</v>
      </c>
      <c r="R55" s="34">
        <f t="shared" si="6"/>
        <v>1</v>
      </c>
      <c r="S55" s="37" t="str">
        <f t="shared" ref="S55:S91" si="20">IFERROR(R55/M55,"")</f>
        <v/>
      </c>
      <c r="T55" s="34"/>
      <c r="U55" s="34"/>
      <c r="V55" s="38"/>
      <c r="W55" s="39"/>
      <c r="X55" s="32">
        <v>0</v>
      </c>
      <c r="Y55" s="34">
        <v>0</v>
      </c>
      <c r="Z55" s="34">
        <v>0</v>
      </c>
      <c r="AA55" s="34">
        <v>0</v>
      </c>
      <c r="AB55" s="34">
        <v>0</v>
      </c>
      <c r="AC55" s="34">
        <f t="shared" si="7"/>
        <v>0</v>
      </c>
      <c r="AD55" s="37" t="str">
        <f t="shared" ref="AD55:AD84" si="21">IFERROR(AC55/X55,"")</f>
        <v/>
      </c>
      <c r="AE55" s="38" t="s">
        <v>404</v>
      </c>
      <c r="AF55" s="38" t="s">
        <v>400</v>
      </c>
      <c r="AG55" s="38" t="s">
        <v>573</v>
      </c>
      <c r="AH55" s="40" t="s">
        <v>558</v>
      </c>
      <c r="AI55" s="40" t="s">
        <v>532</v>
      </c>
      <c r="AJ55" s="32">
        <v>1</v>
      </c>
      <c r="AK55" s="34"/>
      <c r="AL55" s="34"/>
      <c r="AM55" s="34"/>
      <c r="AN55" s="34"/>
      <c r="AO55" s="34">
        <f t="shared" si="8"/>
        <v>0</v>
      </c>
      <c r="AP55" s="37">
        <f t="shared" ref="AP55:AP62" si="22">IFERROR(AO55/AJ55,"")</f>
        <v>0</v>
      </c>
      <c r="AQ55" s="34"/>
      <c r="AR55" s="34"/>
      <c r="AS55" s="34"/>
      <c r="AT55" s="40"/>
      <c r="AU55" s="39"/>
      <c r="AV55" s="43">
        <f t="shared" si="12"/>
        <v>1</v>
      </c>
      <c r="AW55" s="34">
        <f t="shared" si="13"/>
        <v>1</v>
      </c>
      <c r="AX55" s="37">
        <f t="shared" ref="AX55:AX62" si="23">IFERROR(AW55/AV55,"")</f>
        <v>1</v>
      </c>
      <c r="AY55" s="44">
        <f>+AVERAGE(AX55:AX56)</f>
        <v>0.75</v>
      </c>
    </row>
    <row r="56" spans="1:51" s="29" customFormat="1" ht="190.5" customHeight="1" x14ac:dyDescent="0.25">
      <c r="A56" s="71" t="s">
        <v>478</v>
      </c>
      <c r="B56" s="30" t="s">
        <v>480</v>
      </c>
      <c r="C56" s="31" t="s">
        <v>493</v>
      </c>
      <c r="D56" s="32" t="s">
        <v>298</v>
      </c>
      <c r="E56" s="33" t="s">
        <v>129</v>
      </c>
      <c r="F56" s="34" t="s">
        <v>227</v>
      </c>
      <c r="G56" s="34" t="s">
        <v>130</v>
      </c>
      <c r="H56" s="34">
        <v>2</v>
      </c>
      <c r="I56" s="35" t="s">
        <v>131</v>
      </c>
      <c r="J56" s="34" t="s">
        <v>132</v>
      </c>
      <c r="K56" s="35">
        <v>45383</v>
      </c>
      <c r="L56" s="36">
        <v>45656</v>
      </c>
      <c r="M56" s="32">
        <v>0</v>
      </c>
      <c r="N56" s="34">
        <v>0</v>
      </c>
      <c r="O56" s="34">
        <v>0</v>
      </c>
      <c r="P56" s="34">
        <v>0</v>
      </c>
      <c r="Q56" s="34">
        <v>0</v>
      </c>
      <c r="R56" s="34">
        <f t="shared" si="6"/>
        <v>0</v>
      </c>
      <c r="S56" s="37" t="str">
        <f t="shared" si="20"/>
        <v/>
      </c>
      <c r="T56" s="35"/>
      <c r="U56" s="35"/>
      <c r="V56" s="50"/>
      <c r="W56" s="36"/>
      <c r="X56" s="32">
        <v>1</v>
      </c>
      <c r="Y56" s="34">
        <v>0</v>
      </c>
      <c r="Z56" s="34">
        <v>0</v>
      </c>
      <c r="AA56" s="34">
        <v>0</v>
      </c>
      <c r="AB56" s="34">
        <v>1</v>
      </c>
      <c r="AC56" s="34">
        <f t="shared" si="7"/>
        <v>1</v>
      </c>
      <c r="AD56" s="37">
        <f t="shared" si="21"/>
        <v>1</v>
      </c>
      <c r="AE56" s="50" t="s">
        <v>606</v>
      </c>
      <c r="AF56" s="50" t="s">
        <v>349</v>
      </c>
      <c r="AG56" s="50" t="s">
        <v>641</v>
      </c>
      <c r="AH56" s="51" t="s">
        <v>529</v>
      </c>
      <c r="AI56" s="51" t="s">
        <v>532</v>
      </c>
      <c r="AJ56" s="32">
        <v>1</v>
      </c>
      <c r="AK56" s="34"/>
      <c r="AL56" s="34"/>
      <c r="AM56" s="34"/>
      <c r="AN56" s="34"/>
      <c r="AO56" s="34">
        <f t="shared" si="8"/>
        <v>0</v>
      </c>
      <c r="AP56" s="37">
        <f t="shared" si="22"/>
        <v>0</v>
      </c>
      <c r="AQ56" s="35"/>
      <c r="AR56" s="35"/>
      <c r="AS56" s="35"/>
      <c r="AT56" s="51"/>
      <c r="AU56" s="36"/>
      <c r="AV56" s="43">
        <f t="shared" si="12"/>
        <v>2</v>
      </c>
      <c r="AW56" s="34">
        <f t="shared" si="13"/>
        <v>1</v>
      </c>
      <c r="AX56" s="37">
        <f t="shared" si="23"/>
        <v>0.5</v>
      </c>
      <c r="AY56" s="44">
        <f>+AVERAGE(AX55:AX56)</f>
        <v>0.75</v>
      </c>
    </row>
    <row r="57" spans="1:51" s="29" customFormat="1" ht="340.5" customHeight="1" x14ac:dyDescent="0.25">
      <c r="A57" s="72" t="s">
        <v>478</v>
      </c>
      <c r="B57" s="45" t="s">
        <v>480</v>
      </c>
      <c r="C57" s="46" t="s">
        <v>607</v>
      </c>
      <c r="D57" s="32" t="s">
        <v>36</v>
      </c>
      <c r="E57" s="33" t="s">
        <v>385</v>
      </c>
      <c r="F57" s="34" t="s">
        <v>386</v>
      </c>
      <c r="G57" s="34" t="s">
        <v>253</v>
      </c>
      <c r="H57" s="34">
        <v>2</v>
      </c>
      <c r="I57" s="35" t="s">
        <v>256</v>
      </c>
      <c r="J57" s="34" t="s">
        <v>228</v>
      </c>
      <c r="K57" s="35">
        <v>45383</v>
      </c>
      <c r="L57" s="36">
        <v>45656</v>
      </c>
      <c r="M57" s="32">
        <v>0</v>
      </c>
      <c r="N57" s="34">
        <v>0</v>
      </c>
      <c r="O57" s="34">
        <v>0</v>
      </c>
      <c r="P57" s="34">
        <v>0</v>
      </c>
      <c r="Q57" s="34">
        <v>0</v>
      </c>
      <c r="R57" s="34">
        <f t="shared" si="6"/>
        <v>0</v>
      </c>
      <c r="S57" s="37" t="str">
        <f t="shared" si="20"/>
        <v/>
      </c>
      <c r="T57" s="35"/>
      <c r="U57" s="35"/>
      <c r="V57" s="50"/>
      <c r="W57" s="36"/>
      <c r="X57" s="32">
        <v>1</v>
      </c>
      <c r="Y57" s="34">
        <v>0</v>
      </c>
      <c r="Z57" s="34">
        <v>0</v>
      </c>
      <c r="AA57" s="34">
        <v>1</v>
      </c>
      <c r="AB57" s="34">
        <v>0</v>
      </c>
      <c r="AC57" s="34">
        <f t="shared" si="7"/>
        <v>1</v>
      </c>
      <c r="AD57" s="37">
        <f t="shared" si="21"/>
        <v>1</v>
      </c>
      <c r="AE57" s="50" t="s">
        <v>551</v>
      </c>
      <c r="AF57" s="50" t="s">
        <v>349</v>
      </c>
      <c r="AG57" s="50" t="s">
        <v>658</v>
      </c>
      <c r="AH57" s="51" t="s">
        <v>529</v>
      </c>
      <c r="AI57" s="51" t="s">
        <v>532</v>
      </c>
      <c r="AJ57" s="32">
        <v>1</v>
      </c>
      <c r="AK57" s="34"/>
      <c r="AL57" s="34"/>
      <c r="AM57" s="34"/>
      <c r="AN57" s="34"/>
      <c r="AO57" s="34">
        <f t="shared" si="8"/>
        <v>0</v>
      </c>
      <c r="AP57" s="37">
        <f t="shared" si="22"/>
        <v>0</v>
      </c>
      <c r="AQ57" s="35"/>
      <c r="AR57" s="35"/>
      <c r="AS57" s="35"/>
      <c r="AT57" s="51"/>
      <c r="AU57" s="36"/>
      <c r="AV57" s="43">
        <f t="shared" si="12"/>
        <v>2</v>
      </c>
      <c r="AW57" s="34">
        <f t="shared" si="13"/>
        <v>1</v>
      </c>
      <c r="AX57" s="37">
        <f t="shared" si="23"/>
        <v>0.5</v>
      </c>
      <c r="AY57" s="44">
        <f>+AVERAGE(AX57)</f>
        <v>0.5</v>
      </c>
    </row>
    <row r="58" spans="1:51" s="29" customFormat="1" ht="307.5" customHeight="1" x14ac:dyDescent="0.25">
      <c r="A58" s="72" t="s">
        <v>478</v>
      </c>
      <c r="B58" s="45" t="s">
        <v>480</v>
      </c>
      <c r="C58" s="46" t="s">
        <v>494</v>
      </c>
      <c r="D58" s="32" t="s">
        <v>299</v>
      </c>
      <c r="E58" s="33" t="s">
        <v>133</v>
      </c>
      <c r="F58" s="34" t="s">
        <v>134</v>
      </c>
      <c r="G58" s="34" t="s">
        <v>52</v>
      </c>
      <c r="H58" s="34">
        <v>3</v>
      </c>
      <c r="I58" s="35" t="s">
        <v>81</v>
      </c>
      <c r="J58" s="35" t="s">
        <v>228</v>
      </c>
      <c r="K58" s="35">
        <v>45324</v>
      </c>
      <c r="L58" s="36">
        <v>45656</v>
      </c>
      <c r="M58" s="32">
        <v>1</v>
      </c>
      <c r="N58" s="34">
        <v>0</v>
      </c>
      <c r="O58" s="34">
        <v>0</v>
      </c>
      <c r="P58" s="34">
        <v>0</v>
      </c>
      <c r="Q58" s="34">
        <v>1</v>
      </c>
      <c r="R58" s="34">
        <f t="shared" si="6"/>
        <v>1</v>
      </c>
      <c r="S58" s="37">
        <f t="shared" si="20"/>
        <v>1</v>
      </c>
      <c r="T58" s="35" t="s">
        <v>371</v>
      </c>
      <c r="U58" s="35" t="s">
        <v>349</v>
      </c>
      <c r="V58" s="50" t="s">
        <v>626</v>
      </c>
      <c r="W58" s="36" t="s">
        <v>532</v>
      </c>
      <c r="X58" s="32">
        <v>1</v>
      </c>
      <c r="Y58" s="34">
        <v>1</v>
      </c>
      <c r="Z58" s="34">
        <v>0</v>
      </c>
      <c r="AA58" s="34">
        <v>0</v>
      </c>
      <c r="AB58" s="34">
        <v>0</v>
      </c>
      <c r="AC58" s="34">
        <f t="shared" si="7"/>
        <v>1</v>
      </c>
      <c r="AD58" s="37">
        <f t="shared" si="21"/>
        <v>1</v>
      </c>
      <c r="AE58" s="50" t="s">
        <v>418</v>
      </c>
      <c r="AF58" s="50" t="s">
        <v>349</v>
      </c>
      <c r="AG58" s="50" t="s">
        <v>667</v>
      </c>
      <c r="AH58" s="51" t="s">
        <v>529</v>
      </c>
      <c r="AI58" s="51" t="s">
        <v>532</v>
      </c>
      <c r="AJ58" s="32">
        <v>1</v>
      </c>
      <c r="AK58" s="34"/>
      <c r="AL58" s="34"/>
      <c r="AM58" s="34"/>
      <c r="AN58" s="34"/>
      <c r="AO58" s="34">
        <f t="shared" si="8"/>
        <v>0</v>
      </c>
      <c r="AP58" s="37">
        <f t="shared" si="22"/>
        <v>0</v>
      </c>
      <c r="AQ58" s="35"/>
      <c r="AR58" s="35"/>
      <c r="AS58" s="35"/>
      <c r="AT58" s="51"/>
      <c r="AU58" s="36"/>
      <c r="AV58" s="43">
        <f t="shared" si="12"/>
        <v>3</v>
      </c>
      <c r="AW58" s="34">
        <f t="shared" si="13"/>
        <v>2</v>
      </c>
      <c r="AX58" s="37">
        <f t="shared" si="23"/>
        <v>0.66666666666666663</v>
      </c>
      <c r="AY58" s="44">
        <f>+AVERAGE(AX58)</f>
        <v>0.66666666666666663</v>
      </c>
    </row>
    <row r="59" spans="1:51" s="29" customFormat="1" ht="77.25" customHeight="1" x14ac:dyDescent="0.25">
      <c r="A59" s="72" t="s">
        <v>478</v>
      </c>
      <c r="B59" s="45" t="s">
        <v>608</v>
      </c>
      <c r="C59" s="46" t="s">
        <v>495</v>
      </c>
      <c r="D59" s="32" t="s">
        <v>46</v>
      </c>
      <c r="E59" s="33" t="s">
        <v>135</v>
      </c>
      <c r="F59" s="52" t="s">
        <v>136</v>
      </c>
      <c r="G59" s="34" t="s">
        <v>52</v>
      </c>
      <c r="H59" s="34">
        <v>1</v>
      </c>
      <c r="I59" s="35" t="s">
        <v>81</v>
      </c>
      <c r="J59" s="35" t="s">
        <v>228</v>
      </c>
      <c r="K59" s="35">
        <v>45352</v>
      </c>
      <c r="L59" s="36">
        <v>45656</v>
      </c>
      <c r="M59" s="32">
        <v>0</v>
      </c>
      <c r="N59" s="34">
        <v>0</v>
      </c>
      <c r="O59" s="34">
        <v>0</v>
      </c>
      <c r="P59" s="34">
        <v>0</v>
      </c>
      <c r="Q59" s="34">
        <v>0</v>
      </c>
      <c r="R59" s="34">
        <f t="shared" si="6"/>
        <v>0</v>
      </c>
      <c r="S59" s="37" t="str">
        <f t="shared" si="20"/>
        <v/>
      </c>
      <c r="T59" s="35"/>
      <c r="U59" s="35"/>
      <c r="V59" s="50"/>
      <c r="W59" s="36"/>
      <c r="X59" s="32">
        <v>0</v>
      </c>
      <c r="Y59" s="34">
        <v>0</v>
      </c>
      <c r="Z59" s="34">
        <v>0</v>
      </c>
      <c r="AA59" s="34">
        <v>0</v>
      </c>
      <c r="AB59" s="34">
        <v>0</v>
      </c>
      <c r="AC59" s="34">
        <f t="shared" si="7"/>
        <v>0</v>
      </c>
      <c r="AD59" s="37" t="str">
        <f t="shared" si="21"/>
        <v/>
      </c>
      <c r="AE59" s="50"/>
      <c r="AF59" s="50"/>
      <c r="AG59" s="50" t="s">
        <v>562</v>
      </c>
      <c r="AH59" s="51" t="s">
        <v>558</v>
      </c>
      <c r="AI59" s="51" t="s">
        <v>532</v>
      </c>
      <c r="AJ59" s="32">
        <v>1</v>
      </c>
      <c r="AK59" s="34"/>
      <c r="AL59" s="34"/>
      <c r="AM59" s="34"/>
      <c r="AN59" s="34"/>
      <c r="AO59" s="34">
        <f t="shared" si="8"/>
        <v>0</v>
      </c>
      <c r="AP59" s="37">
        <f t="shared" si="22"/>
        <v>0</v>
      </c>
      <c r="AQ59" s="35"/>
      <c r="AR59" s="35"/>
      <c r="AS59" s="35"/>
      <c r="AT59" s="51"/>
      <c r="AU59" s="36"/>
      <c r="AV59" s="43">
        <f t="shared" si="12"/>
        <v>1</v>
      </c>
      <c r="AW59" s="34">
        <f t="shared" si="13"/>
        <v>0</v>
      </c>
      <c r="AX59" s="37">
        <f t="shared" si="23"/>
        <v>0</v>
      </c>
      <c r="AY59" s="44">
        <f>+AVERAGE(AX59)</f>
        <v>0</v>
      </c>
    </row>
    <row r="60" spans="1:51" s="29" customFormat="1" ht="222.75" customHeight="1" x14ac:dyDescent="0.25">
      <c r="A60" s="71" t="s">
        <v>479</v>
      </c>
      <c r="B60" s="30" t="s">
        <v>609</v>
      </c>
      <c r="C60" s="31" t="s">
        <v>512</v>
      </c>
      <c r="D60" s="32" t="s">
        <v>300</v>
      </c>
      <c r="E60" s="33" t="s">
        <v>137</v>
      </c>
      <c r="F60" s="34" t="s">
        <v>138</v>
      </c>
      <c r="G60" s="34" t="s">
        <v>52</v>
      </c>
      <c r="H60" s="34">
        <v>1</v>
      </c>
      <c r="I60" s="35" t="s">
        <v>75</v>
      </c>
      <c r="J60" s="35" t="s">
        <v>57</v>
      </c>
      <c r="K60" s="35">
        <v>45323</v>
      </c>
      <c r="L60" s="36">
        <v>45412</v>
      </c>
      <c r="M60" s="32">
        <v>1</v>
      </c>
      <c r="N60" s="34">
        <v>0</v>
      </c>
      <c r="O60" s="34">
        <v>1</v>
      </c>
      <c r="P60" s="34">
        <v>0</v>
      </c>
      <c r="Q60" s="34">
        <v>0</v>
      </c>
      <c r="R60" s="34">
        <f t="shared" si="6"/>
        <v>1</v>
      </c>
      <c r="S60" s="37">
        <f t="shared" si="20"/>
        <v>1</v>
      </c>
      <c r="T60" s="33" t="s">
        <v>365</v>
      </c>
      <c r="U60" s="33" t="s">
        <v>349</v>
      </c>
      <c r="V60" s="38" t="s">
        <v>627</v>
      </c>
      <c r="W60" s="39" t="s">
        <v>529</v>
      </c>
      <c r="X60" s="32">
        <v>0</v>
      </c>
      <c r="Y60" s="34">
        <v>0</v>
      </c>
      <c r="Z60" s="34">
        <v>0</v>
      </c>
      <c r="AA60" s="34">
        <v>0</v>
      </c>
      <c r="AB60" s="34">
        <v>0</v>
      </c>
      <c r="AC60" s="34">
        <f t="shared" si="7"/>
        <v>0</v>
      </c>
      <c r="AD60" s="37" t="str">
        <f t="shared" si="21"/>
        <v/>
      </c>
      <c r="AE60" s="38"/>
      <c r="AF60" s="38"/>
      <c r="AG60" s="38" t="s">
        <v>561</v>
      </c>
      <c r="AH60" s="40" t="s">
        <v>558</v>
      </c>
      <c r="AI60" s="40" t="s">
        <v>529</v>
      </c>
      <c r="AJ60" s="32">
        <v>0</v>
      </c>
      <c r="AK60" s="34"/>
      <c r="AL60" s="34"/>
      <c r="AM60" s="34"/>
      <c r="AN60" s="34"/>
      <c r="AO60" s="34">
        <f t="shared" si="8"/>
        <v>0</v>
      </c>
      <c r="AP60" s="37" t="str">
        <f t="shared" si="22"/>
        <v/>
      </c>
      <c r="AQ60" s="33"/>
      <c r="AR60" s="33"/>
      <c r="AS60" s="33"/>
      <c r="AT60" s="41"/>
      <c r="AU60" s="42"/>
      <c r="AV60" s="43">
        <f t="shared" si="12"/>
        <v>1</v>
      </c>
      <c r="AW60" s="34">
        <f t="shared" si="13"/>
        <v>1</v>
      </c>
      <c r="AX60" s="37">
        <f t="shared" si="23"/>
        <v>1</v>
      </c>
      <c r="AY60" s="44">
        <f>+AVERAGE(AX60:AX62)</f>
        <v>0.83333333333333337</v>
      </c>
    </row>
    <row r="61" spans="1:51" s="29" customFormat="1" ht="210.75" customHeight="1" x14ac:dyDescent="0.25">
      <c r="A61" s="71" t="s">
        <v>479</v>
      </c>
      <c r="B61" s="30" t="s">
        <v>609</v>
      </c>
      <c r="C61" s="31" t="s">
        <v>512</v>
      </c>
      <c r="D61" s="32" t="s">
        <v>301</v>
      </c>
      <c r="E61" s="33" t="s">
        <v>139</v>
      </c>
      <c r="F61" s="34" t="s">
        <v>140</v>
      </c>
      <c r="G61" s="34" t="s">
        <v>52</v>
      </c>
      <c r="H61" s="34">
        <v>2</v>
      </c>
      <c r="I61" s="35" t="s">
        <v>75</v>
      </c>
      <c r="J61" s="35" t="s">
        <v>76</v>
      </c>
      <c r="K61" s="35">
        <v>45323</v>
      </c>
      <c r="L61" s="36">
        <v>45656</v>
      </c>
      <c r="M61" s="32">
        <v>0</v>
      </c>
      <c r="N61" s="34">
        <v>0</v>
      </c>
      <c r="O61" s="34">
        <v>0</v>
      </c>
      <c r="P61" s="34">
        <v>0</v>
      </c>
      <c r="Q61" s="34">
        <v>0</v>
      </c>
      <c r="R61" s="34">
        <f t="shared" si="6"/>
        <v>0</v>
      </c>
      <c r="S61" s="37" t="str">
        <f t="shared" si="20"/>
        <v/>
      </c>
      <c r="T61" s="33"/>
      <c r="U61" s="33"/>
      <c r="V61" s="38"/>
      <c r="W61" s="39"/>
      <c r="X61" s="32">
        <v>1</v>
      </c>
      <c r="Y61" s="34">
        <v>1</v>
      </c>
      <c r="Z61" s="34">
        <v>0</v>
      </c>
      <c r="AA61" s="34">
        <v>0</v>
      </c>
      <c r="AB61" s="34">
        <v>0</v>
      </c>
      <c r="AC61" s="34">
        <f t="shared" si="7"/>
        <v>1</v>
      </c>
      <c r="AD61" s="37">
        <f t="shared" si="21"/>
        <v>1</v>
      </c>
      <c r="AE61" s="38" t="s">
        <v>674</v>
      </c>
      <c r="AF61" s="38" t="s">
        <v>349</v>
      </c>
      <c r="AG61" s="38" t="s">
        <v>574</v>
      </c>
      <c r="AH61" s="40" t="s">
        <v>529</v>
      </c>
      <c r="AI61" s="40" t="s">
        <v>532</v>
      </c>
      <c r="AJ61" s="32">
        <v>1</v>
      </c>
      <c r="AK61" s="34"/>
      <c r="AL61" s="34"/>
      <c r="AM61" s="34"/>
      <c r="AN61" s="34"/>
      <c r="AO61" s="34">
        <f t="shared" si="8"/>
        <v>0</v>
      </c>
      <c r="AP61" s="37">
        <f t="shared" si="22"/>
        <v>0</v>
      </c>
      <c r="AQ61" s="33"/>
      <c r="AR61" s="33"/>
      <c r="AS61" s="33"/>
      <c r="AT61" s="41"/>
      <c r="AU61" s="42"/>
      <c r="AV61" s="43">
        <f t="shared" si="12"/>
        <v>2</v>
      </c>
      <c r="AW61" s="34">
        <f t="shared" si="13"/>
        <v>1</v>
      </c>
      <c r="AX61" s="37">
        <f t="shared" si="23"/>
        <v>0.5</v>
      </c>
      <c r="AY61" s="44">
        <f>+AVERAGE(AX60:AX62)</f>
        <v>0.83333333333333337</v>
      </c>
    </row>
    <row r="62" spans="1:51" s="29" customFormat="1" ht="354.75" customHeight="1" x14ac:dyDescent="0.25">
      <c r="A62" s="71" t="s">
        <v>479</v>
      </c>
      <c r="B62" s="30" t="s">
        <v>609</v>
      </c>
      <c r="C62" s="31" t="s">
        <v>512</v>
      </c>
      <c r="D62" s="32" t="s">
        <v>302</v>
      </c>
      <c r="E62" s="33" t="s">
        <v>141</v>
      </c>
      <c r="F62" s="34" t="s">
        <v>142</v>
      </c>
      <c r="G62" s="34" t="s">
        <v>52</v>
      </c>
      <c r="H62" s="34">
        <v>2</v>
      </c>
      <c r="I62" s="35" t="s">
        <v>66</v>
      </c>
      <c r="J62" s="35" t="s">
        <v>67</v>
      </c>
      <c r="K62" s="35">
        <v>45352</v>
      </c>
      <c r="L62" s="36">
        <v>45656</v>
      </c>
      <c r="M62" s="32">
        <v>0</v>
      </c>
      <c r="N62" s="34">
        <v>0</v>
      </c>
      <c r="O62" s="34">
        <v>0</v>
      </c>
      <c r="P62" s="34">
        <v>0</v>
      </c>
      <c r="Q62" s="34">
        <v>0</v>
      </c>
      <c r="R62" s="34">
        <f t="shared" si="6"/>
        <v>0</v>
      </c>
      <c r="S62" s="37" t="str">
        <f t="shared" si="20"/>
        <v/>
      </c>
      <c r="T62" s="33"/>
      <c r="U62" s="33"/>
      <c r="V62" s="38"/>
      <c r="W62" s="39"/>
      <c r="X62" s="32">
        <v>1</v>
      </c>
      <c r="Y62" s="34">
        <v>1</v>
      </c>
      <c r="Z62" s="34">
        <v>0</v>
      </c>
      <c r="AA62" s="34">
        <v>0</v>
      </c>
      <c r="AB62" s="34">
        <v>1</v>
      </c>
      <c r="AC62" s="34">
        <f t="shared" si="7"/>
        <v>2</v>
      </c>
      <c r="AD62" s="37">
        <f t="shared" si="21"/>
        <v>2</v>
      </c>
      <c r="AE62" s="38" t="s">
        <v>552</v>
      </c>
      <c r="AF62" s="38" t="s">
        <v>415</v>
      </c>
      <c r="AG62" s="38" t="s">
        <v>642</v>
      </c>
      <c r="AH62" s="40" t="s">
        <v>529</v>
      </c>
      <c r="AI62" s="40" t="s">
        <v>529</v>
      </c>
      <c r="AJ62" s="32">
        <v>1</v>
      </c>
      <c r="AK62" s="34"/>
      <c r="AL62" s="34"/>
      <c r="AM62" s="34"/>
      <c r="AN62" s="34"/>
      <c r="AO62" s="34">
        <f t="shared" si="8"/>
        <v>0</v>
      </c>
      <c r="AP62" s="37">
        <f t="shared" si="22"/>
        <v>0</v>
      </c>
      <c r="AQ62" s="33"/>
      <c r="AR62" s="33"/>
      <c r="AS62" s="33"/>
      <c r="AT62" s="41"/>
      <c r="AU62" s="42"/>
      <c r="AV62" s="43">
        <f t="shared" si="12"/>
        <v>2</v>
      </c>
      <c r="AW62" s="34">
        <f t="shared" si="13"/>
        <v>2</v>
      </c>
      <c r="AX62" s="37">
        <f t="shared" si="23"/>
        <v>1</v>
      </c>
      <c r="AY62" s="44">
        <f>+AVERAGE(AX60:AX62)</f>
        <v>0.83333333333333337</v>
      </c>
    </row>
    <row r="63" spans="1:51" s="29" customFormat="1" ht="101.25" customHeight="1" x14ac:dyDescent="0.25">
      <c r="A63" s="72" t="s">
        <v>479</v>
      </c>
      <c r="B63" s="45" t="s">
        <v>609</v>
      </c>
      <c r="C63" s="46" t="s">
        <v>513</v>
      </c>
      <c r="D63" s="32" t="s">
        <v>303</v>
      </c>
      <c r="E63" s="33" t="s">
        <v>229</v>
      </c>
      <c r="F63" s="34" t="s">
        <v>230</v>
      </c>
      <c r="G63" s="34" t="s">
        <v>52</v>
      </c>
      <c r="H63" s="34">
        <v>1</v>
      </c>
      <c r="I63" s="35" t="s">
        <v>231</v>
      </c>
      <c r="J63" s="35" t="s">
        <v>76</v>
      </c>
      <c r="K63" s="35">
        <v>45352</v>
      </c>
      <c r="L63" s="36">
        <v>45656</v>
      </c>
      <c r="M63" s="32">
        <v>0</v>
      </c>
      <c r="N63" s="34">
        <v>0</v>
      </c>
      <c r="O63" s="34">
        <v>0</v>
      </c>
      <c r="P63" s="34">
        <v>0</v>
      </c>
      <c r="Q63" s="34">
        <v>0</v>
      </c>
      <c r="R63" s="34">
        <f t="shared" si="6"/>
        <v>0</v>
      </c>
      <c r="S63" s="37" t="str">
        <f t="shared" si="20"/>
        <v/>
      </c>
      <c r="T63" s="33"/>
      <c r="U63" s="33"/>
      <c r="V63" s="38"/>
      <c r="W63" s="39"/>
      <c r="X63" s="32">
        <v>0</v>
      </c>
      <c r="Y63" s="34">
        <v>0</v>
      </c>
      <c r="Z63" s="34">
        <v>0</v>
      </c>
      <c r="AA63" s="34">
        <v>0</v>
      </c>
      <c r="AB63" s="34">
        <v>0</v>
      </c>
      <c r="AC63" s="34">
        <f t="shared" si="7"/>
        <v>0</v>
      </c>
      <c r="AD63" s="37" t="str">
        <f t="shared" si="21"/>
        <v/>
      </c>
      <c r="AE63" s="38"/>
      <c r="AF63" s="38"/>
      <c r="AG63" s="38" t="s">
        <v>562</v>
      </c>
      <c r="AH63" s="40" t="s">
        <v>558</v>
      </c>
      <c r="AI63" s="40" t="s">
        <v>532</v>
      </c>
      <c r="AJ63" s="32">
        <v>1</v>
      </c>
      <c r="AK63" s="34"/>
      <c r="AL63" s="34"/>
      <c r="AM63" s="34"/>
      <c r="AN63" s="34"/>
      <c r="AO63" s="34">
        <f t="shared" si="8"/>
        <v>0</v>
      </c>
      <c r="AP63" s="37"/>
      <c r="AQ63" s="33"/>
      <c r="AR63" s="33"/>
      <c r="AS63" s="33"/>
      <c r="AT63" s="41"/>
      <c r="AU63" s="42"/>
      <c r="AV63" s="43">
        <f t="shared" si="12"/>
        <v>1</v>
      </c>
      <c r="AW63" s="34">
        <f t="shared" si="13"/>
        <v>0</v>
      </c>
      <c r="AX63" s="37">
        <f>IFERROR(AW63/AV63,"")</f>
        <v>0</v>
      </c>
      <c r="AY63" s="44">
        <f>+AVERAGE(AX63)</f>
        <v>0</v>
      </c>
    </row>
    <row r="64" spans="1:51" s="29" customFormat="1" ht="105" customHeight="1" x14ac:dyDescent="0.25">
      <c r="A64" s="72" t="s">
        <v>479</v>
      </c>
      <c r="B64" s="45" t="s">
        <v>609</v>
      </c>
      <c r="C64" s="46" t="s">
        <v>514</v>
      </c>
      <c r="D64" s="32" t="s">
        <v>305</v>
      </c>
      <c r="E64" s="33" t="s">
        <v>232</v>
      </c>
      <c r="F64" s="34" t="s">
        <v>304</v>
      </c>
      <c r="G64" s="34" t="s">
        <v>52</v>
      </c>
      <c r="H64" s="34">
        <v>1</v>
      </c>
      <c r="I64" s="35" t="s">
        <v>231</v>
      </c>
      <c r="J64" s="35"/>
      <c r="K64" s="35">
        <v>45323</v>
      </c>
      <c r="L64" s="36">
        <v>45656</v>
      </c>
      <c r="M64" s="32">
        <v>0</v>
      </c>
      <c r="N64" s="34">
        <v>0</v>
      </c>
      <c r="O64" s="34">
        <v>0</v>
      </c>
      <c r="P64" s="34">
        <v>0</v>
      </c>
      <c r="Q64" s="34">
        <v>0</v>
      </c>
      <c r="R64" s="34">
        <f t="shared" si="6"/>
        <v>0</v>
      </c>
      <c r="S64" s="37" t="str">
        <f t="shared" si="20"/>
        <v/>
      </c>
      <c r="T64" s="33"/>
      <c r="U64" s="33"/>
      <c r="V64" s="38"/>
      <c r="W64" s="39"/>
      <c r="X64" s="32">
        <v>0</v>
      </c>
      <c r="Y64" s="34">
        <v>0</v>
      </c>
      <c r="Z64" s="34">
        <v>0</v>
      </c>
      <c r="AA64" s="34">
        <v>0</v>
      </c>
      <c r="AB64" s="34">
        <v>0</v>
      </c>
      <c r="AC64" s="34">
        <f t="shared" si="7"/>
        <v>0</v>
      </c>
      <c r="AD64" s="37" t="str">
        <f t="shared" si="21"/>
        <v/>
      </c>
      <c r="AE64" s="38"/>
      <c r="AF64" s="38"/>
      <c r="AG64" s="38" t="s">
        <v>562</v>
      </c>
      <c r="AH64" s="40" t="s">
        <v>558</v>
      </c>
      <c r="AI64" s="40" t="s">
        <v>532</v>
      </c>
      <c r="AJ64" s="32">
        <v>1</v>
      </c>
      <c r="AK64" s="34"/>
      <c r="AL64" s="34"/>
      <c r="AM64" s="34"/>
      <c r="AN64" s="34"/>
      <c r="AO64" s="34">
        <f t="shared" si="8"/>
        <v>0</v>
      </c>
      <c r="AP64" s="37">
        <f t="shared" ref="AP64:AP70" si="24">IFERROR(AO64/AJ64,"")</f>
        <v>0</v>
      </c>
      <c r="AQ64" s="33"/>
      <c r="AR64" s="33"/>
      <c r="AS64" s="33"/>
      <c r="AT64" s="41"/>
      <c r="AU64" s="42"/>
      <c r="AV64" s="43">
        <f t="shared" si="12"/>
        <v>1</v>
      </c>
      <c r="AW64" s="34">
        <f t="shared" si="13"/>
        <v>0</v>
      </c>
      <c r="AX64" s="37">
        <f t="shared" ref="AX64:AX84" si="25">IFERROR(AW64/AV64,"")</f>
        <v>0</v>
      </c>
      <c r="AY64" s="44">
        <f>+AVERAGE(AX64)</f>
        <v>0</v>
      </c>
    </row>
    <row r="65" spans="1:51" s="29" customFormat="1" ht="189" customHeight="1" x14ac:dyDescent="0.25">
      <c r="A65" s="72" t="s">
        <v>481</v>
      </c>
      <c r="B65" s="45" t="s">
        <v>143</v>
      </c>
      <c r="C65" s="46" t="s">
        <v>515</v>
      </c>
      <c r="D65" s="32" t="s">
        <v>306</v>
      </c>
      <c r="E65" s="33" t="s">
        <v>144</v>
      </c>
      <c r="F65" s="52" t="s">
        <v>145</v>
      </c>
      <c r="G65" s="34" t="s">
        <v>16</v>
      </c>
      <c r="H65" s="34">
        <v>1</v>
      </c>
      <c r="I65" s="34" t="s">
        <v>146</v>
      </c>
      <c r="J65" s="35" t="s">
        <v>147</v>
      </c>
      <c r="K65" s="35">
        <v>45323</v>
      </c>
      <c r="L65" s="36">
        <v>45412</v>
      </c>
      <c r="M65" s="32">
        <v>1</v>
      </c>
      <c r="N65" s="34">
        <v>0</v>
      </c>
      <c r="O65" s="34">
        <v>0</v>
      </c>
      <c r="P65" s="34">
        <v>0</v>
      </c>
      <c r="Q65" s="34">
        <v>1</v>
      </c>
      <c r="R65" s="34">
        <f t="shared" si="6"/>
        <v>1</v>
      </c>
      <c r="S65" s="37">
        <f t="shared" si="20"/>
        <v>1</v>
      </c>
      <c r="T65" s="33" t="s">
        <v>352</v>
      </c>
      <c r="U65" s="33" t="s">
        <v>349</v>
      </c>
      <c r="V65" s="38" t="s">
        <v>545</v>
      </c>
      <c r="W65" s="39" t="s">
        <v>529</v>
      </c>
      <c r="X65" s="32">
        <v>0</v>
      </c>
      <c r="Y65" s="34">
        <v>0</v>
      </c>
      <c r="Z65" s="34">
        <v>0</v>
      </c>
      <c r="AA65" s="34">
        <v>0</v>
      </c>
      <c r="AB65" s="34">
        <v>0</v>
      </c>
      <c r="AC65" s="34">
        <f t="shared" si="7"/>
        <v>0</v>
      </c>
      <c r="AD65" s="37" t="str">
        <f t="shared" si="21"/>
        <v/>
      </c>
      <c r="AE65" s="38"/>
      <c r="AF65" s="38"/>
      <c r="AG65" s="38" t="s">
        <v>561</v>
      </c>
      <c r="AH65" s="40" t="s">
        <v>558</v>
      </c>
      <c r="AI65" s="40" t="s">
        <v>529</v>
      </c>
      <c r="AJ65" s="32">
        <v>0</v>
      </c>
      <c r="AK65" s="34"/>
      <c r="AL65" s="34"/>
      <c r="AM65" s="34"/>
      <c r="AN65" s="34"/>
      <c r="AO65" s="34">
        <f t="shared" si="8"/>
        <v>0</v>
      </c>
      <c r="AP65" s="37" t="str">
        <f t="shared" si="24"/>
        <v/>
      </c>
      <c r="AQ65" s="33"/>
      <c r="AR65" s="33"/>
      <c r="AS65" s="33"/>
      <c r="AT65" s="41"/>
      <c r="AU65" s="42"/>
      <c r="AV65" s="43">
        <f t="shared" si="12"/>
        <v>1</v>
      </c>
      <c r="AW65" s="34">
        <f t="shared" si="13"/>
        <v>1</v>
      </c>
      <c r="AX65" s="37">
        <f t="shared" si="25"/>
        <v>1</v>
      </c>
      <c r="AY65" s="44">
        <f>+AVERAGE(AX65:AX66)</f>
        <v>1</v>
      </c>
    </row>
    <row r="66" spans="1:51" s="29" customFormat="1" ht="236.25" customHeight="1" x14ac:dyDescent="0.25">
      <c r="A66" s="72" t="s">
        <v>481</v>
      </c>
      <c r="B66" s="45" t="s">
        <v>143</v>
      </c>
      <c r="C66" s="46" t="s">
        <v>515</v>
      </c>
      <c r="D66" s="32" t="s">
        <v>307</v>
      </c>
      <c r="E66" s="33" t="s">
        <v>148</v>
      </c>
      <c r="F66" s="52" t="s">
        <v>233</v>
      </c>
      <c r="G66" s="34" t="s">
        <v>16</v>
      </c>
      <c r="H66" s="34">
        <v>1</v>
      </c>
      <c r="I66" s="34" t="s">
        <v>146</v>
      </c>
      <c r="J66" s="35" t="s">
        <v>149</v>
      </c>
      <c r="K66" s="35">
        <v>45383</v>
      </c>
      <c r="L66" s="36">
        <v>45534</v>
      </c>
      <c r="M66" s="32">
        <v>0</v>
      </c>
      <c r="N66" s="34">
        <v>0</v>
      </c>
      <c r="O66" s="34">
        <v>0</v>
      </c>
      <c r="P66" s="34">
        <v>0</v>
      </c>
      <c r="Q66" s="34">
        <v>0</v>
      </c>
      <c r="R66" s="34">
        <f t="shared" si="6"/>
        <v>0</v>
      </c>
      <c r="S66" s="37" t="str">
        <f t="shared" si="20"/>
        <v/>
      </c>
      <c r="T66" s="33"/>
      <c r="U66" s="33"/>
      <c r="V66" s="38"/>
      <c r="W66" s="39"/>
      <c r="X66" s="32">
        <v>1</v>
      </c>
      <c r="Y66" s="34">
        <v>0</v>
      </c>
      <c r="Z66" s="34">
        <v>0</v>
      </c>
      <c r="AA66" s="34">
        <v>1</v>
      </c>
      <c r="AB66" s="34">
        <v>0</v>
      </c>
      <c r="AC66" s="34">
        <f t="shared" si="7"/>
        <v>1</v>
      </c>
      <c r="AD66" s="37">
        <f t="shared" si="21"/>
        <v>1</v>
      </c>
      <c r="AE66" s="38" t="s">
        <v>397</v>
      </c>
      <c r="AF66" s="38" t="s">
        <v>405</v>
      </c>
      <c r="AG66" s="38" t="s">
        <v>670</v>
      </c>
      <c r="AH66" s="40" t="s">
        <v>559</v>
      </c>
      <c r="AI66" s="40" t="s">
        <v>559</v>
      </c>
      <c r="AJ66" s="32">
        <v>0</v>
      </c>
      <c r="AK66" s="34"/>
      <c r="AL66" s="34"/>
      <c r="AM66" s="34"/>
      <c r="AN66" s="34"/>
      <c r="AO66" s="34">
        <f t="shared" si="8"/>
        <v>0</v>
      </c>
      <c r="AP66" s="37" t="str">
        <f t="shared" si="24"/>
        <v/>
      </c>
      <c r="AQ66" s="33"/>
      <c r="AR66" s="33"/>
      <c r="AS66" s="33"/>
      <c r="AT66" s="41"/>
      <c r="AU66" s="42"/>
      <c r="AV66" s="43">
        <f t="shared" si="12"/>
        <v>1</v>
      </c>
      <c r="AW66" s="34">
        <f t="shared" si="13"/>
        <v>1</v>
      </c>
      <c r="AX66" s="37">
        <f t="shared" si="25"/>
        <v>1</v>
      </c>
      <c r="AY66" s="44">
        <f>+AVERAGE(AX65:AX66)</f>
        <v>1</v>
      </c>
    </row>
    <row r="67" spans="1:51" s="29" customFormat="1" ht="249.75" customHeight="1" x14ac:dyDescent="0.25">
      <c r="A67" s="72" t="s">
        <v>481</v>
      </c>
      <c r="B67" s="45" t="s">
        <v>143</v>
      </c>
      <c r="C67" s="46" t="s">
        <v>516</v>
      </c>
      <c r="D67" s="32" t="s">
        <v>308</v>
      </c>
      <c r="E67" s="33" t="s">
        <v>150</v>
      </c>
      <c r="F67" s="52" t="s">
        <v>151</v>
      </c>
      <c r="G67" s="34" t="s">
        <v>16</v>
      </c>
      <c r="H67" s="34">
        <v>1</v>
      </c>
      <c r="I67" s="34" t="s">
        <v>152</v>
      </c>
      <c r="J67" s="35" t="s">
        <v>149</v>
      </c>
      <c r="K67" s="35">
        <v>45474</v>
      </c>
      <c r="L67" s="36">
        <v>45626</v>
      </c>
      <c r="M67" s="32">
        <v>0</v>
      </c>
      <c r="N67" s="34">
        <v>0</v>
      </c>
      <c r="O67" s="34">
        <v>0</v>
      </c>
      <c r="P67" s="34">
        <v>0</v>
      </c>
      <c r="Q67" s="34">
        <v>0</v>
      </c>
      <c r="R67" s="34">
        <f t="shared" si="6"/>
        <v>0</v>
      </c>
      <c r="S67" s="37" t="str">
        <f t="shared" si="20"/>
        <v/>
      </c>
      <c r="T67" s="33"/>
      <c r="U67" s="33"/>
      <c r="V67" s="38"/>
      <c r="W67" s="39"/>
      <c r="X67" s="32">
        <v>1</v>
      </c>
      <c r="Y67" s="34">
        <v>0</v>
      </c>
      <c r="Z67" s="34">
        <v>0</v>
      </c>
      <c r="AA67" s="34">
        <v>0</v>
      </c>
      <c r="AB67" s="34">
        <v>0</v>
      </c>
      <c r="AC67" s="34">
        <f t="shared" si="7"/>
        <v>0</v>
      </c>
      <c r="AD67" s="37">
        <f t="shared" si="21"/>
        <v>0</v>
      </c>
      <c r="AE67" s="38" t="s">
        <v>583</v>
      </c>
      <c r="AF67" s="38" t="s">
        <v>406</v>
      </c>
      <c r="AG67" s="38" t="s">
        <v>575</v>
      </c>
      <c r="AH67" s="40" t="s">
        <v>559</v>
      </c>
      <c r="AI67" s="40" t="s">
        <v>532</v>
      </c>
      <c r="AJ67" s="32">
        <v>0</v>
      </c>
      <c r="AK67" s="34"/>
      <c r="AL67" s="34"/>
      <c r="AM67" s="34"/>
      <c r="AN67" s="34"/>
      <c r="AO67" s="34">
        <f t="shared" si="8"/>
        <v>0</v>
      </c>
      <c r="AP67" s="37" t="str">
        <f t="shared" si="24"/>
        <v/>
      </c>
      <c r="AQ67" s="33"/>
      <c r="AR67" s="33"/>
      <c r="AS67" s="33"/>
      <c r="AT67" s="41"/>
      <c r="AU67" s="42"/>
      <c r="AV67" s="43">
        <f t="shared" si="12"/>
        <v>1</v>
      </c>
      <c r="AW67" s="34">
        <f t="shared" si="13"/>
        <v>0</v>
      </c>
      <c r="AX67" s="37">
        <f t="shared" si="25"/>
        <v>0</v>
      </c>
      <c r="AY67" s="44">
        <f>+AVERAGE(AX67)</f>
        <v>0</v>
      </c>
    </row>
    <row r="68" spans="1:51" s="29" customFormat="1" ht="102" customHeight="1" x14ac:dyDescent="0.25">
      <c r="A68" s="72" t="s">
        <v>481</v>
      </c>
      <c r="B68" s="45" t="s">
        <v>143</v>
      </c>
      <c r="C68" s="46" t="s">
        <v>517</v>
      </c>
      <c r="D68" s="32" t="s">
        <v>309</v>
      </c>
      <c r="E68" s="33" t="s">
        <v>234</v>
      </c>
      <c r="F68" s="34" t="s">
        <v>235</v>
      </c>
      <c r="G68" s="34" t="s">
        <v>16</v>
      </c>
      <c r="H68" s="34">
        <v>1</v>
      </c>
      <c r="I68" s="34" t="s">
        <v>146</v>
      </c>
      <c r="J68" s="35" t="s">
        <v>149</v>
      </c>
      <c r="K68" s="35">
        <v>45323</v>
      </c>
      <c r="L68" s="36">
        <v>45626</v>
      </c>
      <c r="M68" s="32">
        <v>0</v>
      </c>
      <c r="N68" s="34">
        <v>0</v>
      </c>
      <c r="O68" s="34">
        <v>0</v>
      </c>
      <c r="P68" s="34">
        <v>0</v>
      </c>
      <c r="Q68" s="34">
        <v>0</v>
      </c>
      <c r="R68" s="34">
        <f t="shared" si="6"/>
        <v>0</v>
      </c>
      <c r="S68" s="37" t="str">
        <f t="shared" si="20"/>
        <v/>
      </c>
      <c r="T68" s="33"/>
      <c r="U68" s="33"/>
      <c r="V68" s="38"/>
      <c r="W68" s="39"/>
      <c r="X68" s="32">
        <v>0</v>
      </c>
      <c r="Y68" s="34">
        <v>0</v>
      </c>
      <c r="Z68" s="34">
        <v>0</v>
      </c>
      <c r="AA68" s="34">
        <v>0</v>
      </c>
      <c r="AB68" s="34">
        <v>0</v>
      </c>
      <c r="AC68" s="34">
        <f t="shared" si="7"/>
        <v>0</v>
      </c>
      <c r="AD68" s="37" t="str">
        <f t="shared" si="21"/>
        <v/>
      </c>
      <c r="AE68" s="38"/>
      <c r="AF68" s="38"/>
      <c r="AG68" s="38" t="s">
        <v>562</v>
      </c>
      <c r="AH68" s="40" t="s">
        <v>558</v>
      </c>
      <c r="AI68" s="40" t="s">
        <v>532</v>
      </c>
      <c r="AJ68" s="32">
        <v>1</v>
      </c>
      <c r="AK68" s="34"/>
      <c r="AL68" s="34"/>
      <c r="AM68" s="34"/>
      <c r="AN68" s="34"/>
      <c r="AO68" s="34">
        <f t="shared" si="8"/>
        <v>0</v>
      </c>
      <c r="AP68" s="37">
        <f t="shared" si="24"/>
        <v>0</v>
      </c>
      <c r="AQ68" s="33"/>
      <c r="AR68" s="33"/>
      <c r="AS68" s="33"/>
      <c r="AT68" s="41"/>
      <c r="AU68" s="42"/>
      <c r="AV68" s="43">
        <f t="shared" si="12"/>
        <v>1</v>
      </c>
      <c r="AW68" s="34">
        <f t="shared" si="13"/>
        <v>0</v>
      </c>
      <c r="AX68" s="37">
        <f>IFERROR(AW68/AV68,"")</f>
        <v>0</v>
      </c>
      <c r="AY68" s="44">
        <f>+AVERAGE(AX68)</f>
        <v>0</v>
      </c>
    </row>
    <row r="69" spans="1:51" s="29" customFormat="1" ht="277.5" customHeight="1" x14ac:dyDescent="0.25">
      <c r="A69" s="72" t="s">
        <v>481</v>
      </c>
      <c r="B69" s="45" t="s">
        <v>143</v>
      </c>
      <c r="C69" s="46" t="s">
        <v>518</v>
      </c>
      <c r="D69" s="32" t="s">
        <v>310</v>
      </c>
      <c r="E69" s="33" t="s">
        <v>153</v>
      </c>
      <c r="F69" s="52" t="s">
        <v>154</v>
      </c>
      <c r="G69" s="34" t="s">
        <v>16</v>
      </c>
      <c r="H69" s="52">
        <v>1</v>
      </c>
      <c r="I69" s="34" t="s">
        <v>146</v>
      </c>
      <c r="J69" s="35" t="s">
        <v>147</v>
      </c>
      <c r="K69" s="35">
        <v>45292</v>
      </c>
      <c r="L69" s="36">
        <v>45656</v>
      </c>
      <c r="M69" s="32">
        <v>1</v>
      </c>
      <c r="N69" s="34">
        <v>0</v>
      </c>
      <c r="O69" s="34">
        <v>0</v>
      </c>
      <c r="P69" s="34">
        <v>0</v>
      </c>
      <c r="Q69" s="34">
        <v>1</v>
      </c>
      <c r="R69" s="34">
        <f t="shared" si="6"/>
        <v>1</v>
      </c>
      <c r="S69" s="37">
        <f t="shared" si="20"/>
        <v>1</v>
      </c>
      <c r="T69" s="33" t="s">
        <v>354</v>
      </c>
      <c r="U69" s="33" t="s">
        <v>349</v>
      </c>
      <c r="V69" s="38" t="s">
        <v>628</v>
      </c>
      <c r="W69" s="39" t="s">
        <v>532</v>
      </c>
      <c r="X69" s="32">
        <v>1</v>
      </c>
      <c r="Y69" s="34">
        <v>0</v>
      </c>
      <c r="Z69" s="34">
        <v>0</v>
      </c>
      <c r="AA69" s="34">
        <v>0</v>
      </c>
      <c r="AB69" s="34">
        <v>0</v>
      </c>
      <c r="AC69" s="34">
        <f t="shared" si="7"/>
        <v>0</v>
      </c>
      <c r="AD69" s="37">
        <f t="shared" si="21"/>
        <v>0</v>
      </c>
      <c r="AE69" s="38" t="s">
        <v>398</v>
      </c>
      <c r="AF69" s="38" t="s">
        <v>403</v>
      </c>
      <c r="AG69" s="38" t="s">
        <v>668</v>
      </c>
      <c r="AH69" s="40" t="s">
        <v>529</v>
      </c>
      <c r="AI69" s="40" t="s">
        <v>532</v>
      </c>
      <c r="AJ69" s="32">
        <v>1</v>
      </c>
      <c r="AK69" s="34"/>
      <c r="AL69" s="34"/>
      <c r="AM69" s="34"/>
      <c r="AN69" s="34"/>
      <c r="AO69" s="34">
        <f t="shared" si="8"/>
        <v>0</v>
      </c>
      <c r="AP69" s="37">
        <f t="shared" si="24"/>
        <v>0</v>
      </c>
      <c r="AQ69" s="33"/>
      <c r="AR69" s="33"/>
      <c r="AS69" s="33"/>
      <c r="AT69" s="41"/>
      <c r="AU69" s="42"/>
      <c r="AV69" s="43">
        <f t="shared" si="12"/>
        <v>3</v>
      </c>
      <c r="AW69" s="34">
        <f t="shared" si="13"/>
        <v>1</v>
      </c>
      <c r="AX69" s="37">
        <f t="shared" si="25"/>
        <v>0.33333333333333331</v>
      </c>
      <c r="AY69" s="44">
        <f>+AVERAGE(AX69:AX71)</f>
        <v>0.61111111111111105</v>
      </c>
    </row>
    <row r="70" spans="1:51" s="29" customFormat="1" ht="269.25" customHeight="1" x14ac:dyDescent="0.25">
      <c r="A70" s="72" t="s">
        <v>481</v>
      </c>
      <c r="B70" s="45" t="s">
        <v>143</v>
      </c>
      <c r="C70" s="46" t="s">
        <v>518</v>
      </c>
      <c r="D70" s="32" t="s">
        <v>311</v>
      </c>
      <c r="E70" s="33" t="s">
        <v>155</v>
      </c>
      <c r="F70" s="52" t="s">
        <v>156</v>
      </c>
      <c r="G70" s="34" t="s">
        <v>16</v>
      </c>
      <c r="H70" s="34">
        <v>1</v>
      </c>
      <c r="I70" s="34" t="s">
        <v>152</v>
      </c>
      <c r="J70" s="35" t="s">
        <v>147</v>
      </c>
      <c r="K70" s="35">
        <v>45292</v>
      </c>
      <c r="L70" s="36">
        <v>45656</v>
      </c>
      <c r="M70" s="32">
        <v>0</v>
      </c>
      <c r="N70" s="34">
        <v>0</v>
      </c>
      <c r="O70" s="34">
        <v>0</v>
      </c>
      <c r="P70" s="34">
        <v>0</v>
      </c>
      <c r="Q70" s="34">
        <v>0</v>
      </c>
      <c r="R70" s="34">
        <f t="shared" si="6"/>
        <v>0</v>
      </c>
      <c r="S70" s="37" t="str">
        <f t="shared" si="20"/>
        <v/>
      </c>
      <c r="T70" s="33"/>
      <c r="U70" s="33"/>
      <c r="V70" s="38"/>
      <c r="W70" s="39"/>
      <c r="X70" s="32">
        <v>1</v>
      </c>
      <c r="Y70" s="34">
        <v>0</v>
      </c>
      <c r="Z70" s="34">
        <v>0</v>
      </c>
      <c r="AA70" s="34">
        <v>1</v>
      </c>
      <c r="AB70" s="34">
        <v>0</v>
      </c>
      <c r="AC70" s="34">
        <f t="shared" si="7"/>
        <v>1</v>
      </c>
      <c r="AD70" s="37">
        <f t="shared" si="21"/>
        <v>1</v>
      </c>
      <c r="AE70" s="38" t="s">
        <v>399</v>
      </c>
      <c r="AF70" s="38" t="s">
        <v>349</v>
      </c>
      <c r="AG70" s="38" t="s">
        <v>576</v>
      </c>
      <c r="AH70" s="40" t="s">
        <v>529</v>
      </c>
      <c r="AI70" s="40" t="s">
        <v>529</v>
      </c>
      <c r="AJ70" s="32">
        <v>0</v>
      </c>
      <c r="AK70" s="34"/>
      <c r="AL70" s="34"/>
      <c r="AM70" s="34"/>
      <c r="AN70" s="34"/>
      <c r="AO70" s="34">
        <f t="shared" si="8"/>
        <v>0</v>
      </c>
      <c r="AP70" s="37" t="str">
        <f t="shared" si="24"/>
        <v/>
      </c>
      <c r="AQ70" s="33"/>
      <c r="AR70" s="33"/>
      <c r="AS70" s="33"/>
      <c r="AT70" s="41"/>
      <c r="AU70" s="42"/>
      <c r="AV70" s="43">
        <f t="shared" ref="AV70:AV91" si="26">+SUM(M70,X70,AJ70)</f>
        <v>1</v>
      </c>
      <c r="AW70" s="34">
        <f t="shared" ref="AW70:AW91" si="27">+SUM(R70,AC70,AO70)</f>
        <v>1</v>
      </c>
      <c r="AX70" s="37">
        <f>IFERROR(AW70/AV70,"")</f>
        <v>1</v>
      </c>
      <c r="AY70" s="44">
        <f>+AVERAGE(AX69:AX71)</f>
        <v>0.61111111111111105</v>
      </c>
    </row>
    <row r="71" spans="1:51" s="29" customFormat="1" ht="174.75" customHeight="1" x14ac:dyDescent="0.25">
      <c r="A71" s="72" t="s">
        <v>481</v>
      </c>
      <c r="B71" s="45" t="s">
        <v>143</v>
      </c>
      <c r="C71" s="46" t="s">
        <v>518</v>
      </c>
      <c r="D71" s="32" t="s">
        <v>312</v>
      </c>
      <c r="E71" s="33" t="s">
        <v>157</v>
      </c>
      <c r="F71" s="52" t="s">
        <v>236</v>
      </c>
      <c r="G71" s="34" t="s">
        <v>16</v>
      </c>
      <c r="H71" s="34">
        <v>2</v>
      </c>
      <c r="I71" s="34" t="s">
        <v>146</v>
      </c>
      <c r="J71" s="35" t="s">
        <v>147</v>
      </c>
      <c r="K71" s="35">
        <v>45292</v>
      </c>
      <c r="L71" s="36">
        <v>45656</v>
      </c>
      <c r="M71" s="32">
        <v>0</v>
      </c>
      <c r="N71" s="34">
        <v>0</v>
      </c>
      <c r="O71" s="34">
        <v>0</v>
      </c>
      <c r="P71" s="34">
        <v>0</v>
      </c>
      <c r="Q71" s="34">
        <v>0</v>
      </c>
      <c r="R71" s="34">
        <f t="shared" si="6"/>
        <v>0</v>
      </c>
      <c r="S71" s="37" t="str">
        <f t="shared" si="20"/>
        <v/>
      </c>
      <c r="T71" s="33"/>
      <c r="U71" s="33"/>
      <c r="V71" s="38"/>
      <c r="W71" s="39"/>
      <c r="X71" s="32">
        <v>1</v>
      </c>
      <c r="Y71" s="34">
        <v>0</v>
      </c>
      <c r="Z71" s="34">
        <v>0</v>
      </c>
      <c r="AA71" s="34">
        <v>0</v>
      </c>
      <c r="AB71" s="34">
        <v>1</v>
      </c>
      <c r="AC71" s="34">
        <f t="shared" si="7"/>
        <v>1</v>
      </c>
      <c r="AD71" s="37">
        <f t="shared" si="21"/>
        <v>1</v>
      </c>
      <c r="AE71" s="38" t="s">
        <v>584</v>
      </c>
      <c r="AF71" s="38" t="s">
        <v>349</v>
      </c>
      <c r="AG71" s="38" t="s">
        <v>643</v>
      </c>
      <c r="AH71" s="40" t="s">
        <v>529</v>
      </c>
      <c r="AI71" s="40" t="s">
        <v>532</v>
      </c>
      <c r="AJ71" s="32">
        <v>1</v>
      </c>
      <c r="AK71" s="34"/>
      <c r="AL71" s="34"/>
      <c r="AM71" s="34"/>
      <c r="AN71" s="34"/>
      <c r="AO71" s="34">
        <f t="shared" si="8"/>
        <v>0</v>
      </c>
      <c r="AP71" s="37"/>
      <c r="AQ71" s="33"/>
      <c r="AR71" s="33"/>
      <c r="AS71" s="33"/>
      <c r="AT71" s="41"/>
      <c r="AU71" s="42"/>
      <c r="AV71" s="43">
        <f t="shared" si="26"/>
        <v>2</v>
      </c>
      <c r="AW71" s="34">
        <f t="shared" si="27"/>
        <v>1</v>
      </c>
      <c r="AX71" s="37">
        <f t="shared" si="25"/>
        <v>0.5</v>
      </c>
      <c r="AY71" s="44">
        <f>+AVERAGE(AX69:AX71)</f>
        <v>0.61111111111111105</v>
      </c>
    </row>
    <row r="72" spans="1:51" s="29" customFormat="1" ht="229.5" customHeight="1" x14ac:dyDescent="0.25">
      <c r="A72" s="72" t="s">
        <v>481</v>
      </c>
      <c r="B72" s="45" t="s">
        <v>143</v>
      </c>
      <c r="C72" s="46" t="s">
        <v>519</v>
      </c>
      <c r="D72" s="32" t="s">
        <v>313</v>
      </c>
      <c r="E72" s="33" t="s">
        <v>158</v>
      </c>
      <c r="F72" s="34" t="s">
        <v>159</v>
      </c>
      <c r="G72" s="34" t="s">
        <v>16</v>
      </c>
      <c r="H72" s="34">
        <v>2</v>
      </c>
      <c r="I72" s="34" t="s">
        <v>160</v>
      </c>
      <c r="J72" s="34" t="s">
        <v>237</v>
      </c>
      <c r="K72" s="35">
        <v>45323</v>
      </c>
      <c r="L72" s="36">
        <v>45626</v>
      </c>
      <c r="M72" s="32">
        <v>0</v>
      </c>
      <c r="N72" s="34">
        <v>0</v>
      </c>
      <c r="O72" s="34">
        <v>0</v>
      </c>
      <c r="P72" s="34">
        <v>0</v>
      </c>
      <c r="Q72" s="34">
        <v>0</v>
      </c>
      <c r="R72" s="34">
        <f t="shared" ref="R72:R90" si="28">+SUM(N72:Q72)</f>
        <v>0</v>
      </c>
      <c r="S72" s="37" t="str">
        <f t="shared" si="20"/>
        <v/>
      </c>
      <c r="T72" s="33"/>
      <c r="U72" s="33"/>
      <c r="V72" s="38"/>
      <c r="W72" s="39"/>
      <c r="X72" s="32">
        <v>1</v>
      </c>
      <c r="Y72" s="34">
        <v>0</v>
      </c>
      <c r="Z72" s="34">
        <v>0</v>
      </c>
      <c r="AA72" s="34">
        <v>0</v>
      </c>
      <c r="AB72" s="34">
        <v>0</v>
      </c>
      <c r="AC72" s="34">
        <f t="shared" ref="AC72:AC90" si="29">+SUM(Y72:AB72)</f>
        <v>0</v>
      </c>
      <c r="AD72" s="37">
        <f t="shared" si="21"/>
        <v>0</v>
      </c>
      <c r="AE72" s="38" t="s">
        <v>396</v>
      </c>
      <c r="AF72" s="38" t="s">
        <v>610</v>
      </c>
      <c r="AG72" s="38" t="s">
        <v>659</v>
      </c>
      <c r="AH72" s="40" t="s">
        <v>559</v>
      </c>
      <c r="AI72" s="40" t="s">
        <v>532</v>
      </c>
      <c r="AJ72" s="32">
        <v>1</v>
      </c>
      <c r="AK72" s="34"/>
      <c r="AL72" s="34"/>
      <c r="AM72" s="34"/>
      <c r="AN72" s="34"/>
      <c r="AO72" s="34">
        <f t="shared" ref="AO72:AO90" si="30">+SUM(AK72:AN72)</f>
        <v>0</v>
      </c>
      <c r="AP72" s="37"/>
      <c r="AQ72" s="33"/>
      <c r="AR72" s="33"/>
      <c r="AS72" s="33"/>
      <c r="AT72" s="41"/>
      <c r="AU72" s="42"/>
      <c r="AV72" s="43">
        <f t="shared" si="26"/>
        <v>2</v>
      </c>
      <c r="AW72" s="34">
        <f t="shared" si="27"/>
        <v>0</v>
      </c>
      <c r="AX72" s="37">
        <f t="shared" si="25"/>
        <v>0</v>
      </c>
      <c r="AY72" s="44">
        <f>+AVERAGE(AX72)</f>
        <v>0</v>
      </c>
    </row>
    <row r="73" spans="1:51" s="29" customFormat="1" ht="216" customHeight="1" x14ac:dyDescent="0.25">
      <c r="A73" s="72" t="s">
        <v>482</v>
      </c>
      <c r="B73" s="45" t="s">
        <v>161</v>
      </c>
      <c r="C73" s="46" t="s">
        <v>520</v>
      </c>
      <c r="D73" s="32" t="s">
        <v>335</v>
      </c>
      <c r="E73" s="33" t="s">
        <v>163</v>
      </c>
      <c r="F73" s="34" t="s">
        <v>383</v>
      </c>
      <c r="G73" s="34" t="s">
        <v>52</v>
      </c>
      <c r="H73" s="34">
        <v>1</v>
      </c>
      <c r="I73" s="34" t="s">
        <v>164</v>
      </c>
      <c r="J73" s="35" t="s">
        <v>165</v>
      </c>
      <c r="K73" s="35">
        <v>45292</v>
      </c>
      <c r="L73" s="36">
        <v>45321</v>
      </c>
      <c r="M73" s="32">
        <v>1</v>
      </c>
      <c r="N73" s="34">
        <v>1</v>
      </c>
      <c r="O73" s="34">
        <v>0</v>
      </c>
      <c r="P73" s="34">
        <v>0</v>
      </c>
      <c r="Q73" s="34">
        <v>0</v>
      </c>
      <c r="R73" s="34">
        <f t="shared" si="28"/>
        <v>1</v>
      </c>
      <c r="S73" s="37">
        <f t="shared" si="20"/>
        <v>1</v>
      </c>
      <c r="T73" s="33" t="s">
        <v>372</v>
      </c>
      <c r="U73" s="33" t="s">
        <v>349</v>
      </c>
      <c r="V73" s="38" t="s">
        <v>629</v>
      </c>
      <c r="W73" s="39" t="s">
        <v>529</v>
      </c>
      <c r="X73" s="32">
        <v>0</v>
      </c>
      <c r="Y73" s="34">
        <v>0</v>
      </c>
      <c r="Z73" s="34">
        <v>0</v>
      </c>
      <c r="AA73" s="34">
        <v>0</v>
      </c>
      <c r="AB73" s="34">
        <v>0</v>
      </c>
      <c r="AC73" s="34">
        <f t="shared" si="29"/>
        <v>0</v>
      </c>
      <c r="AD73" s="37" t="str">
        <f t="shared" si="21"/>
        <v/>
      </c>
      <c r="AE73" s="38"/>
      <c r="AF73" s="38"/>
      <c r="AG73" s="38" t="s">
        <v>561</v>
      </c>
      <c r="AH73" s="40" t="s">
        <v>558</v>
      </c>
      <c r="AI73" s="40" t="s">
        <v>529</v>
      </c>
      <c r="AJ73" s="32">
        <v>0</v>
      </c>
      <c r="AK73" s="34"/>
      <c r="AL73" s="34"/>
      <c r="AM73" s="34"/>
      <c r="AN73" s="34"/>
      <c r="AO73" s="34">
        <f t="shared" si="30"/>
        <v>0</v>
      </c>
      <c r="AP73" s="37" t="str">
        <f>IFERROR(AO73/AJ73,"")</f>
        <v/>
      </c>
      <c r="AQ73" s="33"/>
      <c r="AR73" s="33"/>
      <c r="AS73" s="33"/>
      <c r="AT73" s="41"/>
      <c r="AU73" s="42"/>
      <c r="AV73" s="43">
        <f t="shared" si="26"/>
        <v>1</v>
      </c>
      <c r="AW73" s="34">
        <f t="shared" si="27"/>
        <v>1</v>
      </c>
      <c r="AX73" s="37">
        <f t="shared" si="25"/>
        <v>1</v>
      </c>
      <c r="AY73" s="44">
        <f>+AVERAGE(AX73)</f>
        <v>1</v>
      </c>
    </row>
    <row r="74" spans="1:51" s="29" customFormat="1" ht="237" customHeight="1" x14ac:dyDescent="0.25">
      <c r="A74" s="71" t="s">
        <v>482</v>
      </c>
      <c r="B74" s="30" t="s">
        <v>161</v>
      </c>
      <c r="C74" s="31" t="s">
        <v>521</v>
      </c>
      <c r="D74" s="32" t="s">
        <v>336</v>
      </c>
      <c r="E74" s="33" t="s">
        <v>167</v>
      </c>
      <c r="F74" s="34" t="s">
        <v>257</v>
      </c>
      <c r="G74" s="34" t="s">
        <v>52</v>
      </c>
      <c r="H74" s="34">
        <v>1</v>
      </c>
      <c r="I74" s="35" t="s">
        <v>62</v>
      </c>
      <c r="J74" s="35" t="s">
        <v>165</v>
      </c>
      <c r="K74" s="35">
        <v>45323</v>
      </c>
      <c r="L74" s="36">
        <v>45656</v>
      </c>
      <c r="M74" s="32">
        <v>1</v>
      </c>
      <c r="N74" s="34">
        <v>0</v>
      </c>
      <c r="O74" s="34">
        <v>0</v>
      </c>
      <c r="P74" s="34">
        <v>0</v>
      </c>
      <c r="Q74" s="34">
        <v>1</v>
      </c>
      <c r="R74" s="34">
        <f t="shared" si="28"/>
        <v>1</v>
      </c>
      <c r="S74" s="37">
        <f t="shared" si="20"/>
        <v>1</v>
      </c>
      <c r="T74" s="33" t="s">
        <v>614</v>
      </c>
      <c r="U74" s="33" t="s">
        <v>349</v>
      </c>
      <c r="V74" s="38" t="s">
        <v>546</v>
      </c>
      <c r="W74" s="39" t="s">
        <v>529</v>
      </c>
      <c r="X74" s="32">
        <v>0</v>
      </c>
      <c r="Y74" s="34">
        <v>0</v>
      </c>
      <c r="Z74" s="34">
        <v>0</v>
      </c>
      <c r="AA74" s="34">
        <v>0</v>
      </c>
      <c r="AB74" s="34">
        <v>0</v>
      </c>
      <c r="AC74" s="34">
        <f t="shared" si="29"/>
        <v>0</v>
      </c>
      <c r="AD74" s="37" t="str">
        <f t="shared" si="21"/>
        <v/>
      </c>
      <c r="AE74" s="38"/>
      <c r="AF74" s="38"/>
      <c r="AG74" s="38" t="s">
        <v>561</v>
      </c>
      <c r="AH74" s="40" t="s">
        <v>558</v>
      </c>
      <c r="AI74" s="40" t="s">
        <v>529</v>
      </c>
      <c r="AJ74" s="32">
        <v>0</v>
      </c>
      <c r="AK74" s="34"/>
      <c r="AL74" s="34"/>
      <c r="AM74" s="34"/>
      <c r="AN74" s="34"/>
      <c r="AO74" s="34">
        <f t="shared" si="30"/>
        <v>0</v>
      </c>
      <c r="AP74" s="37" t="str">
        <f>IFERROR(AO74/AJ74,"")</f>
        <v/>
      </c>
      <c r="AQ74" s="33"/>
      <c r="AR74" s="33"/>
      <c r="AS74" s="33"/>
      <c r="AT74" s="41"/>
      <c r="AU74" s="42"/>
      <c r="AV74" s="43">
        <f t="shared" si="26"/>
        <v>1</v>
      </c>
      <c r="AW74" s="34">
        <f t="shared" si="27"/>
        <v>1</v>
      </c>
      <c r="AX74" s="37">
        <f t="shared" si="25"/>
        <v>1</v>
      </c>
      <c r="AY74" s="44">
        <f>+AVERAGE(AX74:AX76)</f>
        <v>0.66666666666666663</v>
      </c>
    </row>
    <row r="75" spans="1:51" s="29" customFormat="1" ht="153.75" customHeight="1" x14ac:dyDescent="0.25">
      <c r="A75" s="71" t="s">
        <v>482</v>
      </c>
      <c r="B75" s="30" t="s">
        <v>161</v>
      </c>
      <c r="C75" s="31" t="s">
        <v>521</v>
      </c>
      <c r="D75" s="32" t="s">
        <v>337</v>
      </c>
      <c r="E75" s="33" t="s">
        <v>168</v>
      </c>
      <c r="F75" s="34" t="s">
        <v>258</v>
      </c>
      <c r="G75" s="34" t="s">
        <v>52</v>
      </c>
      <c r="H75" s="34">
        <v>1</v>
      </c>
      <c r="I75" s="35" t="s">
        <v>62</v>
      </c>
      <c r="J75" s="35" t="s">
        <v>165</v>
      </c>
      <c r="K75" s="35">
        <v>45323</v>
      </c>
      <c r="L75" s="36">
        <v>45656</v>
      </c>
      <c r="M75" s="32">
        <v>0</v>
      </c>
      <c r="N75" s="34">
        <v>0</v>
      </c>
      <c r="O75" s="34">
        <v>0</v>
      </c>
      <c r="P75" s="34">
        <v>0</v>
      </c>
      <c r="Q75" s="34">
        <v>0</v>
      </c>
      <c r="R75" s="34">
        <f t="shared" si="28"/>
        <v>0</v>
      </c>
      <c r="S75" s="37" t="str">
        <f t="shared" si="20"/>
        <v/>
      </c>
      <c r="T75" s="33"/>
      <c r="U75" s="33"/>
      <c r="V75" s="38"/>
      <c r="W75" s="39"/>
      <c r="X75" s="32">
        <v>1</v>
      </c>
      <c r="Y75" s="34">
        <v>1</v>
      </c>
      <c r="Z75" s="34">
        <v>0</v>
      </c>
      <c r="AA75" s="34">
        <v>0</v>
      </c>
      <c r="AB75" s="34">
        <v>0</v>
      </c>
      <c r="AC75" s="34">
        <f t="shared" si="29"/>
        <v>1</v>
      </c>
      <c r="AD75" s="37">
        <f t="shared" si="21"/>
        <v>1</v>
      </c>
      <c r="AE75" s="38" t="s">
        <v>429</v>
      </c>
      <c r="AF75" s="38" t="s">
        <v>349</v>
      </c>
      <c r="AG75" s="38" t="s">
        <v>649</v>
      </c>
      <c r="AH75" s="40" t="s">
        <v>529</v>
      </c>
      <c r="AI75" s="40" t="s">
        <v>529</v>
      </c>
      <c r="AJ75" s="32">
        <v>0</v>
      </c>
      <c r="AK75" s="34"/>
      <c r="AL75" s="34"/>
      <c r="AM75" s="34"/>
      <c r="AN75" s="34"/>
      <c r="AO75" s="34">
        <f t="shared" si="30"/>
        <v>0</v>
      </c>
      <c r="AP75" s="37" t="str">
        <f>IFERROR(AO75/AJ75,"")</f>
        <v/>
      </c>
      <c r="AQ75" s="33"/>
      <c r="AR75" s="33"/>
      <c r="AS75" s="33"/>
      <c r="AT75" s="41"/>
      <c r="AU75" s="42"/>
      <c r="AV75" s="43">
        <f t="shared" si="26"/>
        <v>1</v>
      </c>
      <c r="AW75" s="34">
        <f t="shared" si="27"/>
        <v>1</v>
      </c>
      <c r="AX75" s="37">
        <f t="shared" si="25"/>
        <v>1</v>
      </c>
      <c r="AY75" s="44">
        <f>+AVERAGE(AX74:AX76)</f>
        <v>0.66666666666666663</v>
      </c>
    </row>
    <row r="76" spans="1:51" s="29" customFormat="1" ht="126" x14ac:dyDescent="0.25">
      <c r="A76" s="71" t="s">
        <v>482</v>
      </c>
      <c r="B76" s="30" t="s">
        <v>161</v>
      </c>
      <c r="C76" s="31" t="s">
        <v>521</v>
      </c>
      <c r="D76" s="32" t="s">
        <v>338</v>
      </c>
      <c r="E76" s="33" t="s">
        <v>169</v>
      </c>
      <c r="F76" s="34" t="s">
        <v>170</v>
      </c>
      <c r="G76" s="34" t="s">
        <v>52</v>
      </c>
      <c r="H76" s="34">
        <v>1</v>
      </c>
      <c r="I76" s="35" t="s">
        <v>62</v>
      </c>
      <c r="J76" s="35" t="s">
        <v>165</v>
      </c>
      <c r="K76" s="35">
        <v>45323</v>
      </c>
      <c r="L76" s="36">
        <v>45656</v>
      </c>
      <c r="M76" s="32">
        <v>0</v>
      </c>
      <c r="N76" s="34">
        <v>0</v>
      </c>
      <c r="O76" s="34">
        <v>0</v>
      </c>
      <c r="P76" s="34">
        <v>0</v>
      </c>
      <c r="Q76" s="34">
        <v>0</v>
      </c>
      <c r="R76" s="34">
        <f t="shared" si="28"/>
        <v>0</v>
      </c>
      <c r="S76" s="37" t="str">
        <f t="shared" si="20"/>
        <v/>
      </c>
      <c r="T76" s="33"/>
      <c r="U76" s="33"/>
      <c r="V76" s="38"/>
      <c r="W76" s="39"/>
      <c r="X76" s="32">
        <v>0</v>
      </c>
      <c r="Y76" s="34">
        <v>0</v>
      </c>
      <c r="Z76" s="34">
        <v>0</v>
      </c>
      <c r="AA76" s="34">
        <v>0</v>
      </c>
      <c r="AB76" s="34">
        <v>0</v>
      </c>
      <c r="AC76" s="34">
        <f t="shared" si="29"/>
        <v>0</v>
      </c>
      <c r="AD76" s="37" t="str">
        <f t="shared" si="21"/>
        <v/>
      </c>
      <c r="AE76" s="38"/>
      <c r="AF76" s="38"/>
      <c r="AG76" s="38" t="s">
        <v>577</v>
      </c>
      <c r="AH76" s="40" t="s">
        <v>558</v>
      </c>
      <c r="AI76" s="40" t="s">
        <v>532</v>
      </c>
      <c r="AJ76" s="32">
        <v>1</v>
      </c>
      <c r="AK76" s="34"/>
      <c r="AL76" s="34"/>
      <c r="AM76" s="34"/>
      <c r="AN76" s="34"/>
      <c r="AO76" s="34">
        <f t="shared" si="30"/>
        <v>0</v>
      </c>
      <c r="AP76" s="37"/>
      <c r="AQ76" s="33"/>
      <c r="AR76" s="33"/>
      <c r="AS76" s="33"/>
      <c r="AT76" s="41"/>
      <c r="AU76" s="42"/>
      <c r="AV76" s="43">
        <f t="shared" si="26"/>
        <v>1</v>
      </c>
      <c r="AW76" s="34">
        <f t="shared" si="27"/>
        <v>0</v>
      </c>
      <c r="AX76" s="37">
        <f t="shared" si="25"/>
        <v>0</v>
      </c>
      <c r="AY76" s="44">
        <f>+AVERAGE(AX74:AX76)</f>
        <v>0.66666666666666663</v>
      </c>
    </row>
    <row r="77" spans="1:51" s="29" customFormat="1" ht="279.75" customHeight="1" x14ac:dyDescent="0.25">
      <c r="A77" s="71" t="s">
        <v>482</v>
      </c>
      <c r="B77" s="30" t="s">
        <v>161</v>
      </c>
      <c r="C77" s="31" t="s">
        <v>522</v>
      </c>
      <c r="D77" s="32" t="s">
        <v>339</v>
      </c>
      <c r="E77" s="33" t="s">
        <v>172</v>
      </c>
      <c r="F77" s="34" t="s">
        <v>238</v>
      </c>
      <c r="G77" s="34" t="s">
        <v>52</v>
      </c>
      <c r="H77" s="34">
        <v>2</v>
      </c>
      <c r="I77" s="35" t="s">
        <v>62</v>
      </c>
      <c r="J77" s="35" t="s">
        <v>165</v>
      </c>
      <c r="K77" s="35">
        <v>45319</v>
      </c>
      <c r="L77" s="36">
        <v>45656</v>
      </c>
      <c r="M77" s="32">
        <v>1</v>
      </c>
      <c r="N77" s="34">
        <v>1</v>
      </c>
      <c r="O77" s="34">
        <v>0</v>
      </c>
      <c r="P77" s="34">
        <v>0</v>
      </c>
      <c r="Q77" s="34">
        <v>0</v>
      </c>
      <c r="R77" s="34">
        <f t="shared" si="28"/>
        <v>1</v>
      </c>
      <c r="S77" s="37">
        <f t="shared" si="20"/>
        <v>1</v>
      </c>
      <c r="T77" s="33" t="s">
        <v>373</v>
      </c>
      <c r="U77" s="33" t="s">
        <v>349</v>
      </c>
      <c r="V77" s="38" t="s">
        <v>630</v>
      </c>
      <c r="W77" s="39" t="s">
        <v>532</v>
      </c>
      <c r="X77" s="32">
        <v>0</v>
      </c>
      <c r="Y77" s="34">
        <v>0</v>
      </c>
      <c r="Z77" s="34">
        <v>0</v>
      </c>
      <c r="AA77" s="34">
        <v>0</v>
      </c>
      <c r="AB77" s="34">
        <v>0</v>
      </c>
      <c r="AC77" s="34">
        <f t="shared" si="29"/>
        <v>0</v>
      </c>
      <c r="AD77" s="37" t="str">
        <f t="shared" si="21"/>
        <v/>
      </c>
      <c r="AE77" s="38"/>
      <c r="AF77" s="38"/>
      <c r="AG77" s="38" t="s">
        <v>578</v>
      </c>
      <c r="AH77" s="40" t="s">
        <v>558</v>
      </c>
      <c r="AI77" s="40" t="s">
        <v>532</v>
      </c>
      <c r="AJ77" s="32">
        <v>1</v>
      </c>
      <c r="AK77" s="34"/>
      <c r="AL77" s="34"/>
      <c r="AM77" s="34"/>
      <c r="AN77" s="34"/>
      <c r="AO77" s="34">
        <f t="shared" si="30"/>
        <v>0</v>
      </c>
      <c r="AP77" s="37">
        <f t="shared" ref="AP77:AP84" si="31">IFERROR(AO77/AJ77,"")</f>
        <v>0</v>
      </c>
      <c r="AQ77" s="33"/>
      <c r="AR77" s="33"/>
      <c r="AS77" s="33"/>
      <c r="AT77" s="41"/>
      <c r="AU77" s="42"/>
      <c r="AV77" s="43">
        <f t="shared" si="26"/>
        <v>2</v>
      </c>
      <c r="AW77" s="34">
        <f t="shared" si="27"/>
        <v>1</v>
      </c>
      <c r="AX77" s="37">
        <f t="shared" si="25"/>
        <v>0.5</v>
      </c>
      <c r="AY77" s="44">
        <f>+AVERAGE(AX77:AX80)</f>
        <v>0.625</v>
      </c>
    </row>
    <row r="78" spans="1:51" s="29" customFormat="1" ht="210" customHeight="1" x14ac:dyDescent="0.25">
      <c r="A78" s="71" t="s">
        <v>482</v>
      </c>
      <c r="B78" s="30" t="s">
        <v>161</v>
      </c>
      <c r="C78" s="31" t="s">
        <v>522</v>
      </c>
      <c r="D78" s="32" t="s">
        <v>340</v>
      </c>
      <c r="E78" s="33" t="s">
        <v>174</v>
      </c>
      <c r="F78" s="34" t="s">
        <v>175</v>
      </c>
      <c r="G78" s="34" t="s">
        <v>52</v>
      </c>
      <c r="H78" s="34">
        <v>1</v>
      </c>
      <c r="I78" s="35" t="s">
        <v>62</v>
      </c>
      <c r="J78" s="35" t="s">
        <v>165</v>
      </c>
      <c r="K78" s="35">
        <v>45323</v>
      </c>
      <c r="L78" s="36">
        <v>45412</v>
      </c>
      <c r="M78" s="32">
        <v>1</v>
      </c>
      <c r="N78" s="34">
        <v>0</v>
      </c>
      <c r="O78" s="34">
        <v>0</v>
      </c>
      <c r="P78" s="34">
        <v>0</v>
      </c>
      <c r="Q78" s="34">
        <v>1</v>
      </c>
      <c r="R78" s="34">
        <f t="shared" si="28"/>
        <v>1</v>
      </c>
      <c r="S78" s="37">
        <f t="shared" si="20"/>
        <v>1</v>
      </c>
      <c r="T78" s="33" t="s">
        <v>374</v>
      </c>
      <c r="U78" s="33" t="s">
        <v>349</v>
      </c>
      <c r="V78" s="38" t="s">
        <v>585</v>
      </c>
      <c r="W78" s="39" t="s">
        <v>529</v>
      </c>
      <c r="X78" s="32">
        <v>0</v>
      </c>
      <c r="Y78" s="34">
        <v>0</v>
      </c>
      <c r="Z78" s="34">
        <v>0</v>
      </c>
      <c r="AA78" s="34">
        <v>0</v>
      </c>
      <c r="AB78" s="34">
        <v>0</v>
      </c>
      <c r="AC78" s="34">
        <f t="shared" si="29"/>
        <v>0</v>
      </c>
      <c r="AD78" s="37" t="str">
        <f t="shared" si="21"/>
        <v/>
      </c>
      <c r="AE78" s="38"/>
      <c r="AF78" s="38"/>
      <c r="AG78" s="38" t="s">
        <v>561</v>
      </c>
      <c r="AH78" s="40" t="s">
        <v>558</v>
      </c>
      <c r="AI78" s="40" t="s">
        <v>529</v>
      </c>
      <c r="AJ78" s="32">
        <v>0</v>
      </c>
      <c r="AK78" s="34"/>
      <c r="AL78" s="34"/>
      <c r="AM78" s="34"/>
      <c r="AN78" s="34"/>
      <c r="AO78" s="34">
        <f t="shared" si="30"/>
        <v>0</v>
      </c>
      <c r="AP78" s="37" t="str">
        <f t="shared" si="31"/>
        <v/>
      </c>
      <c r="AQ78" s="33"/>
      <c r="AR78" s="33"/>
      <c r="AS78" s="33"/>
      <c r="AT78" s="41"/>
      <c r="AU78" s="42"/>
      <c r="AV78" s="43">
        <f t="shared" si="26"/>
        <v>1</v>
      </c>
      <c r="AW78" s="34">
        <f t="shared" si="27"/>
        <v>1</v>
      </c>
      <c r="AX78" s="37">
        <f t="shared" si="25"/>
        <v>1</v>
      </c>
      <c r="AY78" s="44">
        <f>+AVERAGE(AX77:AX80)</f>
        <v>0.625</v>
      </c>
    </row>
    <row r="79" spans="1:51" s="29" customFormat="1" ht="320.25" customHeight="1" x14ac:dyDescent="0.25">
      <c r="A79" s="71" t="s">
        <v>482</v>
      </c>
      <c r="B79" s="30" t="s">
        <v>161</v>
      </c>
      <c r="C79" s="31" t="s">
        <v>522</v>
      </c>
      <c r="D79" s="32" t="s">
        <v>341</v>
      </c>
      <c r="E79" s="33" t="s">
        <v>177</v>
      </c>
      <c r="F79" s="34" t="s">
        <v>178</v>
      </c>
      <c r="G79" s="34" t="s">
        <v>52</v>
      </c>
      <c r="H79" s="34">
        <v>6</v>
      </c>
      <c r="I79" s="35" t="s">
        <v>62</v>
      </c>
      <c r="J79" s="35" t="s">
        <v>165</v>
      </c>
      <c r="K79" s="35">
        <v>45323</v>
      </c>
      <c r="L79" s="36">
        <v>45656</v>
      </c>
      <c r="M79" s="32">
        <v>2</v>
      </c>
      <c r="N79" s="34">
        <v>0</v>
      </c>
      <c r="O79" s="34">
        <v>0</v>
      </c>
      <c r="P79" s="34">
        <v>0</v>
      </c>
      <c r="Q79" s="34">
        <v>2</v>
      </c>
      <c r="R79" s="34">
        <f t="shared" si="28"/>
        <v>2</v>
      </c>
      <c r="S79" s="37">
        <f t="shared" si="20"/>
        <v>1</v>
      </c>
      <c r="T79" s="33" t="s">
        <v>586</v>
      </c>
      <c r="U79" s="33" t="s">
        <v>349</v>
      </c>
      <c r="V79" s="38" t="s">
        <v>631</v>
      </c>
      <c r="W79" s="39" t="s">
        <v>532</v>
      </c>
      <c r="X79" s="32">
        <v>2</v>
      </c>
      <c r="Y79" s="34">
        <v>2</v>
      </c>
      <c r="Z79" s="34">
        <v>0</v>
      </c>
      <c r="AA79" s="34">
        <v>0</v>
      </c>
      <c r="AB79" s="34">
        <v>0</v>
      </c>
      <c r="AC79" s="34">
        <f t="shared" si="29"/>
        <v>2</v>
      </c>
      <c r="AD79" s="37">
        <f t="shared" si="21"/>
        <v>1</v>
      </c>
      <c r="AE79" s="47" t="s">
        <v>611</v>
      </c>
      <c r="AF79" s="38"/>
      <c r="AG79" s="38" t="s">
        <v>673</v>
      </c>
      <c r="AH79" s="40" t="s">
        <v>529</v>
      </c>
      <c r="AI79" s="40" t="s">
        <v>532</v>
      </c>
      <c r="AJ79" s="32">
        <v>2</v>
      </c>
      <c r="AK79" s="34"/>
      <c r="AL79" s="34"/>
      <c r="AM79" s="34"/>
      <c r="AN79" s="34"/>
      <c r="AO79" s="34">
        <f t="shared" si="30"/>
        <v>0</v>
      </c>
      <c r="AP79" s="37">
        <f t="shared" si="31"/>
        <v>0</v>
      </c>
      <c r="AQ79" s="33"/>
      <c r="AR79" s="33"/>
      <c r="AS79" s="33"/>
      <c r="AT79" s="41"/>
      <c r="AU79" s="42"/>
      <c r="AV79" s="43">
        <f t="shared" si="26"/>
        <v>6</v>
      </c>
      <c r="AW79" s="34">
        <f t="shared" si="27"/>
        <v>4</v>
      </c>
      <c r="AX79" s="37">
        <f t="shared" si="25"/>
        <v>0.66666666666666663</v>
      </c>
      <c r="AY79" s="44">
        <f>+AVERAGE(AX77:AX80)</f>
        <v>0.625</v>
      </c>
    </row>
    <row r="80" spans="1:51" s="29" customFormat="1" ht="276.75" customHeight="1" x14ac:dyDescent="0.25">
      <c r="A80" s="71" t="s">
        <v>482</v>
      </c>
      <c r="B80" s="30" t="s">
        <v>161</v>
      </c>
      <c r="C80" s="31" t="s">
        <v>522</v>
      </c>
      <c r="D80" s="32" t="s">
        <v>342</v>
      </c>
      <c r="E80" s="33" t="s">
        <v>179</v>
      </c>
      <c r="F80" s="34" t="s">
        <v>180</v>
      </c>
      <c r="G80" s="34" t="s">
        <v>52</v>
      </c>
      <c r="H80" s="34">
        <v>3</v>
      </c>
      <c r="I80" s="35" t="s">
        <v>62</v>
      </c>
      <c r="J80" s="35" t="s">
        <v>165</v>
      </c>
      <c r="K80" s="35">
        <v>45306</v>
      </c>
      <c r="L80" s="36">
        <v>45656</v>
      </c>
      <c r="M80" s="32">
        <v>1</v>
      </c>
      <c r="N80" s="34">
        <v>0</v>
      </c>
      <c r="O80" s="34">
        <v>1</v>
      </c>
      <c r="P80" s="34">
        <v>0</v>
      </c>
      <c r="Q80" s="34">
        <v>0</v>
      </c>
      <c r="R80" s="34">
        <f t="shared" si="28"/>
        <v>1</v>
      </c>
      <c r="S80" s="37">
        <f t="shared" si="20"/>
        <v>1</v>
      </c>
      <c r="T80" s="33" t="s">
        <v>375</v>
      </c>
      <c r="U80" s="33" t="s">
        <v>349</v>
      </c>
      <c r="V80" s="38" t="s">
        <v>632</v>
      </c>
      <c r="W80" s="39" t="s">
        <v>532</v>
      </c>
      <c r="X80" s="32">
        <v>1</v>
      </c>
      <c r="Y80" s="34">
        <v>0</v>
      </c>
      <c r="Z80" s="34">
        <v>0</v>
      </c>
      <c r="AA80" s="34">
        <v>0</v>
      </c>
      <c r="AB80" s="34">
        <v>0</v>
      </c>
      <c r="AC80" s="34">
        <f t="shared" si="29"/>
        <v>0</v>
      </c>
      <c r="AD80" s="37">
        <f t="shared" si="21"/>
        <v>0</v>
      </c>
      <c r="AE80" s="38" t="s">
        <v>612</v>
      </c>
      <c r="AF80" s="38" t="s">
        <v>613</v>
      </c>
      <c r="AG80" s="38" t="s">
        <v>579</v>
      </c>
      <c r="AH80" s="40" t="s">
        <v>559</v>
      </c>
      <c r="AI80" s="40" t="s">
        <v>532</v>
      </c>
      <c r="AJ80" s="32">
        <v>1</v>
      </c>
      <c r="AK80" s="34"/>
      <c r="AL80" s="34"/>
      <c r="AM80" s="34"/>
      <c r="AN80" s="34"/>
      <c r="AO80" s="34">
        <f t="shared" si="30"/>
        <v>0</v>
      </c>
      <c r="AP80" s="37">
        <f t="shared" si="31"/>
        <v>0</v>
      </c>
      <c r="AQ80" s="33"/>
      <c r="AR80" s="33"/>
      <c r="AS80" s="33"/>
      <c r="AT80" s="41"/>
      <c r="AU80" s="42"/>
      <c r="AV80" s="43">
        <f t="shared" si="26"/>
        <v>3</v>
      </c>
      <c r="AW80" s="34">
        <f t="shared" si="27"/>
        <v>1</v>
      </c>
      <c r="AX80" s="37">
        <f t="shared" si="25"/>
        <v>0.33333333333333331</v>
      </c>
      <c r="AY80" s="44">
        <f>+AVERAGE(AX77:AX80)</f>
        <v>0.625</v>
      </c>
    </row>
    <row r="81" spans="1:51" s="29" customFormat="1" ht="311.25" customHeight="1" x14ac:dyDescent="0.25">
      <c r="A81" s="71" t="s">
        <v>482</v>
      </c>
      <c r="B81" s="30" t="s">
        <v>161</v>
      </c>
      <c r="C81" s="31" t="s">
        <v>523</v>
      </c>
      <c r="D81" s="32" t="s">
        <v>343</v>
      </c>
      <c r="E81" s="33" t="s">
        <v>182</v>
      </c>
      <c r="F81" s="34" t="s">
        <v>183</v>
      </c>
      <c r="G81" s="34" t="s">
        <v>184</v>
      </c>
      <c r="H81" s="34">
        <v>3</v>
      </c>
      <c r="I81" s="35" t="s">
        <v>185</v>
      </c>
      <c r="J81" s="35" t="s">
        <v>186</v>
      </c>
      <c r="K81" s="35">
        <v>45306</v>
      </c>
      <c r="L81" s="36">
        <v>45656</v>
      </c>
      <c r="M81" s="32">
        <v>1</v>
      </c>
      <c r="N81" s="34">
        <v>1</v>
      </c>
      <c r="O81" s="34">
        <v>0</v>
      </c>
      <c r="P81" s="34">
        <v>0</v>
      </c>
      <c r="Q81" s="34">
        <v>0</v>
      </c>
      <c r="R81" s="34">
        <f t="shared" si="28"/>
        <v>1</v>
      </c>
      <c r="S81" s="37">
        <f t="shared" si="20"/>
        <v>1</v>
      </c>
      <c r="T81" s="33" t="s">
        <v>376</v>
      </c>
      <c r="U81" s="33" t="s">
        <v>349</v>
      </c>
      <c r="V81" s="38" t="s">
        <v>633</v>
      </c>
      <c r="W81" s="39" t="s">
        <v>532</v>
      </c>
      <c r="X81" s="32">
        <v>1</v>
      </c>
      <c r="Y81" s="34">
        <v>1</v>
      </c>
      <c r="Z81" s="34">
        <v>0</v>
      </c>
      <c r="AA81" s="34">
        <v>0</v>
      </c>
      <c r="AB81" s="34">
        <v>0</v>
      </c>
      <c r="AC81" s="34">
        <f t="shared" si="29"/>
        <v>1</v>
      </c>
      <c r="AD81" s="37">
        <f t="shared" si="21"/>
        <v>1</v>
      </c>
      <c r="AE81" s="38" t="s">
        <v>430</v>
      </c>
      <c r="AF81" s="38" t="s">
        <v>349</v>
      </c>
      <c r="AG81" s="38" t="s">
        <v>669</v>
      </c>
      <c r="AH81" s="40" t="s">
        <v>529</v>
      </c>
      <c r="AI81" s="40" t="s">
        <v>532</v>
      </c>
      <c r="AJ81" s="32">
        <v>1</v>
      </c>
      <c r="AK81" s="34"/>
      <c r="AL81" s="34"/>
      <c r="AM81" s="34"/>
      <c r="AN81" s="34"/>
      <c r="AO81" s="34">
        <f t="shared" si="30"/>
        <v>0</v>
      </c>
      <c r="AP81" s="37">
        <f t="shared" si="31"/>
        <v>0</v>
      </c>
      <c r="AQ81" s="33"/>
      <c r="AR81" s="33"/>
      <c r="AS81" s="33"/>
      <c r="AT81" s="41"/>
      <c r="AU81" s="42"/>
      <c r="AV81" s="43">
        <f t="shared" si="26"/>
        <v>3</v>
      </c>
      <c r="AW81" s="34">
        <f t="shared" si="27"/>
        <v>2</v>
      </c>
      <c r="AX81" s="37">
        <f t="shared" si="25"/>
        <v>0.66666666666666663</v>
      </c>
      <c r="AY81" s="44">
        <f>+AVERAGE(AX81:AX82)</f>
        <v>0.33333333333333331</v>
      </c>
    </row>
    <row r="82" spans="1:51" s="29" customFormat="1" ht="134.25" customHeight="1" x14ac:dyDescent="0.25">
      <c r="A82" s="71" t="s">
        <v>482</v>
      </c>
      <c r="B82" s="30" t="s">
        <v>161</v>
      </c>
      <c r="C82" s="31" t="s">
        <v>523</v>
      </c>
      <c r="D82" s="32" t="s">
        <v>344</v>
      </c>
      <c r="E82" s="33" t="s">
        <v>187</v>
      </c>
      <c r="F82" s="34" t="s">
        <v>188</v>
      </c>
      <c r="G82" s="34" t="s">
        <v>52</v>
      </c>
      <c r="H82" s="34">
        <v>1</v>
      </c>
      <c r="I82" s="35" t="s">
        <v>62</v>
      </c>
      <c r="J82" s="35" t="s">
        <v>165</v>
      </c>
      <c r="K82" s="35">
        <v>45306</v>
      </c>
      <c r="L82" s="36">
        <v>45656</v>
      </c>
      <c r="M82" s="32">
        <v>0</v>
      </c>
      <c r="N82" s="34">
        <v>0</v>
      </c>
      <c r="O82" s="34">
        <v>0</v>
      </c>
      <c r="P82" s="34">
        <v>0</v>
      </c>
      <c r="Q82" s="34">
        <v>0</v>
      </c>
      <c r="R82" s="34">
        <f t="shared" si="28"/>
        <v>0</v>
      </c>
      <c r="S82" s="37" t="str">
        <f t="shared" si="20"/>
        <v/>
      </c>
      <c r="T82" s="33"/>
      <c r="U82" s="33"/>
      <c r="V82" s="38"/>
      <c r="W82" s="39"/>
      <c r="X82" s="32">
        <v>0</v>
      </c>
      <c r="Y82" s="34">
        <v>0</v>
      </c>
      <c r="Z82" s="34">
        <v>0</v>
      </c>
      <c r="AA82" s="34">
        <v>0</v>
      </c>
      <c r="AB82" s="34">
        <v>0</v>
      </c>
      <c r="AC82" s="34">
        <f t="shared" si="29"/>
        <v>0</v>
      </c>
      <c r="AD82" s="37" t="str">
        <f t="shared" si="21"/>
        <v/>
      </c>
      <c r="AE82" s="38"/>
      <c r="AF82" s="38"/>
      <c r="AG82" s="38" t="s">
        <v>562</v>
      </c>
      <c r="AH82" s="40" t="s">
        <v>558</v>
      </c>
      <c r="AI82" s="40" t="s">
        <v>532</v>
      </c>
      <c r="AJ82" s="32">
        <v>1</v>
      </c>
      <c r="AK82" s="34"/>
      <c r="AL82" s="34"/>
      <c r="AM82" s="34"/>
      <c r="AN82" s="34"/>
      <c r="AO82" s="34">
        <f t="shared" si="30"/>
        <v>0</v>
      </c>
      <c r="AP82" s="37">
        <f t="shared" si="31"/>
        <v>0</v>
      </c>
      <c r="AQ82" s="33"/>
      <c r="AR82" s="33"/>
      <c r="AS82" s="33"/>
      <c r="AT82" s="41"/>
      <c r="AU82" s="42"/>
      <c r="AV82" s="43">
        <f t="shared" si="26"/>
        <v>1</v>
      </c>
      <c r="AW82" s="34">
        <f t="shared" si="27"/>
        <v>0</v>
      </c>
      <c r="AX82" s="37">
        <f t="shared" si="25"/>
        <v>0</v>
      </c>
      <c r="AY82" s="44">
        <f>+AVERAGE(AX81:AX82)</f>
        <v>0.33333333333333331</v>
      </c>
    </row>
    <row r="83" spans="1:51" s="29" customFormat="1" ht="325.5" customHeight="1" x14ac:dyDescent="0.25">
      <c r="A83" s="71" t="s">
        <v>482</v>
      </c>
      <c r="B83" s="30" t="s">
        <v>161</v>
      </c>
      <c r="C83" s="31" t="s">
        <v>524</v>
      </c>
      <c r="D83" s="32" t="s">
        <v>345</v>
      </c>
      <c r="E83" s="33" t="s">
        <v>190</v>
      </c>
      <c r="F83" s="34" t="s">
        <v>191</v>
      </c>
      <c r="G83" s="34" t="s">
        <v>83</v>
      </c>
      <c r="H83" s="34">
        <v>3</v>
      </c>
      <c r="I83" s="35" t="s">
        <v>192</v>
      </c>
      <c r="J83" s="35" t="s">
        <v>193</v>
      </c>
      <c r="K83" s="35">
        <v>45306</v>
      </c>
      <c r="L83" s="36">
        <v>45656</v>
      </c>
      <c r="M83" s="32">
        <v>1</v>
      </c>
      <c r="N83" s="34">
        <v>1</v>
      </c>
      <c r="O83" s="34">
        <v>0</v>
      </c>
      <c r="P83" s="34">
        <v>0</v>
      </c>
      <c r="Q83" s="34">
        <v>0</v>
      </c>
      <c r="R83" s="34">
        <f t="shared" si="28"/>
        <v>1</v>
      </c>
      <c r="S83" s="37">
        <f t="shared" si="20"/>
        <v>1</v>
      </c>
      <c r="T83" s="33" t="s">
        <v>378</v>
      </c>
      <c r="U83" s="33" t="s">
        <v>349</v>
      </c>
      <c r="V83" s="38" t="s">
        <v>634</v>
      </c>
      <c r="W83" s="39" t="s">
        <v>532</v>
      </c>
      <c r="X83" s="32">
        <v>1</v>
      </c>
      <c r="Y83" s="34">
        <v>1</v>
      </c>
      <c r="Z83" s="34">
        <v>0</v>
      </c>
      <c r="AA83" s="34">
        <v>0</v>
      </c>
      <c r="AB83" s="34">
        <v>0</v>
      </c>
      <c r="AC83" s="34">
        <f t="shared" si="29"/>
        <v>1</v>
      </c>
      <c r="AD83" s="37">
        <f t="shared" si="21"/>
        <v>1</v>
      </c>
      <c r="AE83" s="38" t="s">
        <v>431</v>
      </c>
      <c r="AF83" s="38" t="s">
        <v>349</v>
      </c>
      <c r="AG83" s="38" t="s">
        <v>580</v>
      </c>
      <c r="AH83" s="40" t="s">
        <v>529</v>
      </c>
      <c r="AI83" s="40" t="s">
        <v>532</v>
      </c>
      <c r="AJ83" s="32">
        <v>1</v>
      </c>
      <c r="AK83" s="34"/>
      <c r="AL83" s="34"/>
      <c r="AM83" s="34"/>
      <c r="AN83" s="34"/>
      <c r="AO83" s="34">
        <f t="shared" si="30"/>
        <v>0</v>
      </c>
      <c r="AP83" s="37">
        <f t="shared" si="31"/>
        <v>0</v>
      </c>
      <c r="AQ83" s="33"/>
      <c r="AR83" s="33"/>
      <c r="AS83" s="33"/>
      <c r="AT83" s="41"/>
      <c r="AU83" s="42"/>
      <c r="AV83" s="43">
        <f t="shared" si="26"/>
        <v>3</v>
      </c>
      <c r="AW83" s="34">
        <f t="shared" si="27"/>
        <v>2</v>
      </c>
      <c r="AX83" s="37">
        <f t="shared" si="25"/>
        <v>0.66666666666666663</v>
      </c>
      <c r="AY83" s="44">
        <f>+AVERAGE(AX83:AX84)</f>
        <v>0.33333333333333331</v>
      </c>
    </row>
    <row r="84" spans="1:51" s="29" customFormat="1" ht="138.75" customHeight="1" x14ac:dyDescent="0.25">
      <c r="A84" s="71" t="s">
        <v>482</v>
      </c>
      <c r="B84" s="30" t="s">
        <v>161</v>
      </c>
      <c r="C84" s="31" t="s">
        <v>524</v>
      </c>
      <c r="D84" s="32" t="s">
        <v>346</v>
      </c>
      <c r="E84" s="33" t="s">
        <v>194</v>
      </c>
      <c r="F84" s="34" t="s">
        <v>188</v>
      </c>
      <c r="G84" s="34" t="s">
        <v>83</v>
      </c>
      <c r="H84" s="34">
        <v>1</v>
      </c>
      <c r="I84" s="35" t="s">
        <v>192</v>
      </c>
      <c r="J84" s="34" t="s">
        <v>195</v>
      </c>
      <c r="K84" s="35">
        <v>45536</v>
      </c>
      <c r="L84" s="36">
        <v>45656</v>
      </c>
      <c r="M84" s="32">
        <v>0</v>
      </c>
      <c r="N84" s="34">
        <v>0</v>
      </c>
      <c r="O84" s="34">
        <v>0</v>
      </c>
      <c r="P84" s="34">
        <v>0</v>
      </c>
      <c r="Q84" s="34">
        <v>0</v>
      </c>
      <c r="R84" s="34">
        <f t="shared" si="28"/>
        <v>0</v>
      </c>
      <c r="S84" s="37" t="str">
        <f t="shared" si="20"/>
        <v/>
      </c>
      <c r="T84" s="33"/>
      <c r="U84" s="33"/>
      <c r="V84" s="38"/>
      <c r="W84" s="39"/>
      <c r="X84" s="32">
        <v>0</v>
      </c>
      <c r="Y84" s="34">
        <v>0</v>
      </c>
      <c r="Z84" s="34">
        <v>0</v>
      </c>
      <c r="AA84" s="34">
        <v>0</v>
      </c>
      <c r="AB84" s="34">
        <v>0</v>
      </c>
      <c r="AC84" s="34">
        <f t="shared" si="29"/>
        <v>0</v>
      </c>
      <c r="AD84" s="37" t="str">
        <f t="shared" si="21"/>
        <v/>
      </c>
      <c r="AE84" s="38"/>
      <c r="AF84" s="38"/>
      <c r="AG84" s="38" t="s">
        <v>567</v>
      </c>
      <c r="AH84" s="40" t="s">
        <v>558</v>
      </c>
      <c r="AI84" s="40" t="s">
        <v>568</v>
      </c>
      <c r="AJ84" s="32">
        <v>1</v>
      </c>
      <c r="AK84" s="34"/>
      <c r="AL84" s="34"/>
      <c r="AM84" s="34"/>
      <c r="AN84" s="34"/>
      <c r="AO84" s="34">
        <f t="shared" si="30"/>
        <v>0</v>
      </c>
      <c r="AP84" s="37">
        <f t="shared" si="31"/>
        <v>0</v>
      </c>
      <c r="AQ84" s="33"/>
      <c r="AR84" s="33"/>
      <c r="AS84" s="33"/>
      <c r="AT84" s="41"/>
      <c r="AU84" s="42"/>
      <c r="AV84" s="43">
        <f t="shared" si="26"/>
        <v>1</v>
      </c>
      <c r="AW84" s="34">
        <f t="shared" si="27"/>
        <v>0</v>
      </c>
      <c r="AX84" s="37">
        <f t="shared" si="25"/>
        <v>0</v>
      </c>
      <c r="AY84" s="44">
        <f>+AVERAGE(AX83:AX84)</f>
        <v>0.33333333333333331</v>
      </c>
    </row>
    <row r="85" spans="1:51" s="29" customFormat="1" ht="237" customHeight="1" x14ac:dyDescent="0.25">
      <c r="A85" s="71" t="s">
        <v>483</v>
      </c>
      <c r="B85" s="30" t="s">
        <v>484</v>
      </c>
      <c r="C85" s="31" t="s">
        <v>525</v>
      </c>
      <c r="D85" s="32" t="s">
        <v>314</v>
      </c>
      <c r="E85" s="33" t="s">
        <v>240</v>
      </c>
      <c r="F85" s="34" t="s">
        <v>587</v>
      </c>
      <c r="G85" s="34" t="s">
        <v>52</v>
      </c>
      <c r="H85" s="34">
        <v>1</v>
      </c>
      <c r="I85" s="35" t="s">
        <v>164</v>
      </c>
      <c r="J85" s="35" t="s">
        <v>247</v>
      </c>
      <c r="K85" s="35">
        <v>45323</v>
      </c>
      <c r="L85" s="36">
        <v>45476</v>
      </c>
      <c r="M85" s="32">
        <v>1</v>
      </c>
      <c r="N85" s="34">
        <v>0</v>
      </c>
      <c r="O85" s="34">
        <v>0</v>
      </c>
      <c r="P85" s="34">
        <v>0</v>
      </c>
      <c r="Q85" s="34">
        <v>1</v>
      </c>
      <c r="R85" s="34">
        <f t="shared" si="28"/>
        <v>1</v>
      </c>
      <c r="S85" s="37">
        <f t="shared" si="20"/>
        <v>1</v>
      </c>
      <c r="T85" s="33" t="s">
        <v>366</v>
      </c>
      <c r="U85" s="33" t="s">
        <v>349</v>
      </c>
      <c r="V85" s="38" t="s">
        <v>635</v>
      </c>
      <c r="W85" s="39" t="s">
        <v>529</v>
      </c>
      <c r="X85" s="32">
        <v>0</v>
      </c>
      <c r="Y85" s="34">
        <v>0</v>
      </c>
      <c r="Z85" s="34">
        <v>0</v>
      </c>
      <c r="AA85" s="34">
        <v>0</v>
      </c>
      <c r="AB85" s="34">
        <v>0</v>
      </c>
      <c r="AC85" s="34">
        <f t="shared" si="29"/>
        <v>0</v>
      </c>
      <c r="AD85" s="37" t="str">
        <f>IFERROR(AC85/X85,"")</f>
        <v/>
      </c>
      <c r="AE85" s="38"/>
      <c r="AF85" s="38"/>
      <c r="AG85" s="38" t="s">
        <v>561</v>
      </c>
      <c r="AH85" s="40" t="s">
        <v>558</v>
      </c>
      <c r="AI85" s="40" t="s">
        <v>529</v>
      </c>
      <c r="AJ85" s="32">
        <v>0</v>
      </c>
      <c r="AK85" s="34"/>
      <c r="AL85" s="34"/>
      <c r="AM85" s="34"/>
      <c r="AN85" s="34"/>
      <c r="AO85" s="34">
        <f t="shared" si="30"/>
        <v>0</v>
      </c>
      <c r="AP85" s="37" t="str">
        <f t="shared" ref="AP85:AP91" si="32">IFERROR(AO85/AJ85,"")</f>
        <v/>
      </c>
      <c r="AQ85" s="33"/>
      <c r="AR85" s="33"/>
      <c r="AS85" s="33"/>
      <c r="AT85" s="41"/>
      <c r="AU85" s="42"/>
      <c r="AV85" s="43">
        <f t="shared" si="26"/>
        <v>1</v>
      </c>
      <c r="AW85" s="34">
        <f t="shared" si="27"/>
        <v>1</v>
      </c>
      <c r="AX85" s="37">
        <f t="shared" ref="AX85:AX91" si="33">IFERROR(AW85/AV85,"")</f>
        <v>1</v>
      </c>
      <c r="AY85" s="44">
        <f>+AVERAGE(AX85:AX86)</f>
        <v>1</v>
      </c>
    </row>
    <row r="86" spans="1:51" s="29" customFormat="1" ht="262.5" customHeight="1" x14ac:dyDescent="0.25">
      <c r="A86" s="71" t="s">
        <v>483</v>
      </c>
      <c r="B86" s="30" t="s">
        <v>484</v>
      </c>
      <c r="C86" s="31" t="s">
        <v>525</v>
      </c>
      <c r="D86" s="32" t="s">
        <v>315</v>
      </c>
      <c r="E86" s="33" t="s">
        <v>588</v>
      </c>
      <c r="F86" s="34" t="s">
        <v>241</v>
      </c>
      <c r="G86" s="34" t="s">
        <v>52</v>
      </c>
      <c r="H86" s="34">
        <v>1</v>
      </c>
      <c r="I86" s="35" t="s">
        <v>164</v>
      </c>
      <c r="J86" s="35" t="s">
        <v>242</v>
      </c>
      <c r="K86" s="35">
        <v>45323</v>
      </c>
      <c r="L86" s="36">
        <v>45503</v>
      </c>
      <c r="M86" s="32">
        <v>1</v>
      </c>
      <c r="N86" s="34">
        <v>0</v>
      </c>
      <c r="O86" s="34">
        <v>0</v>
      </c>
      <c r="P86" s="34">
        <v>0</v>
      </c>
      <c r="Q86" s="34">
        <v>1</v>
      </c>
      <c r="R86" s="34">
        <f t="shared" si="28"/>
        <v>1</v>
      </c>
      <c r="S86" s="37">
        <f t="shared" si="20"/>
        <v>1</v>
      </c>
      <c r="T86" s="33" t="s">
        <v>367</v>
      </c>
      <c r="U86" s="33" t="s">
        <v>349</v>
      </c>
      <c r="V86" s="38" t="s">
        <v>636</v>
      </c>
      <c r="W86" s="39" t="s">
        <v>529</v>
      </c>
      <c r="X86" s="32">
        <v>0</v>
      </c>
      <c r="Y86" s="34">
        <v>0</v>
      </c>
      <c r="Z86" s="34">
        <v>0</v>
      </c>
      <c r="AA86" s="34">
        <v>0</v>
      </c>
      <c r="AB86" s="34">
        <v>0</v>
      </c>
      <c r="AC86" s="34">
        <f t="shared" si="29"/>
        <v>0</v>
      </c>
      <c r="AD86" s="37" t="str">
        <f t="shared" ref="AD86:AD91" si="34">IFERROR(AC86/X86,"")</f>
        <v/>
      </c>
      <c r="AE86" s="38"/>
      <c r="AF86" s="38"/>
      <c r="AG86" s="38" t="s">
        <v>561</v>
      </c>
      <c r="AH86" s="40" t="s">
        <v>558</v>
      </c>
      <c r="AI86" s="40" t="s">
        <v>529</v>
      </c>
      <c r="AJ86" s="32">
        <v>0</v>
      </c>
      <c r="AK86" s="34"/>
      <c r="AL86" s="34"/>
      <c r="AM86" s="34"/>
      <c r="AN86" s="34"/>
      <c r="AO86" s="34">
        <f t="shared" si="30"/>
        <v>0</v>
      </c>
      <c r="AP86" s="37" t="str">
        <f t="shared" si="32"/>
        <v/>
      </c>
      <c r="AQ86" s="33"/>
      <c r="AR86" s="33"/>
      <c r="AS86" s="33"/>
      <c r="AT86" s="41"/>
      <c r="AU86" s="42"/>
      <c r="AV86" s="43">
        <f t="shared" si="26"/>
        <v>1</v>
      </c>
      <c r="AW86" s="34">
        <f t="shared" si="27"/>
        <v>1</v>
      </c>
      <c r="AX86" s="37">
        <f t="shared" si="33"/>
        <v>1</v>
      </c>
      <c r="AY86" s="44">
        <f>+AVERAGE(AX85:AX86)</f>
        <v>1</v>
      </c>
    </row>
    <row r="87" spans="1:51" s="29" customFormat="1" ht="209.25" customHeight="1" x14ac:dyDescent="0.25">
      <c r="A87" s="71" t="s">
        <v>483</v>
      </c>
      <c r="B87" s="30" t="s">
        <v>484</v>
      </c>
      <c r="C87" s="31" t="s">
        <v>526</v>
      </c>
      <c r="D87" s="32" t="s">
        <v>316</v>
      </c>
      <c r="E87" s="38" t="s">
        <v>239</v>
      </c>
      <c r="F87" s="34" t="s">
        <v>347</v>
      </c>
      <c r="G87" s="34" t="s">
        <v>52</v>
      </c>
      <c r="H87" s="34">
        <v>1</v>
      </c>
      <c r="I87" s="35" t="s">
        <v>164</v>
      </c>
      <c r="J87" s="35" t="s">
        <v>247</v>
      </c>
      <c r="K87" s="35">
        <v>45387</v>
      </c>
      <c r="L87" s="36">
        <v>45503</v>
      </c>
      <c r="M87" s="32">
        <v>1</v>
      </c>
      <c r="N87" s="34">
        <v>0</v>
      </c>
      <c r="O87" s="34">
        <v>0</v>
      </c>
      <c r="P87" s="34">
        <v>0</v>
      </c>
      <c r="Q87" s="34">
        <v>1</v>
      </c>
      <c r="R87" s="34">
        <f t="shared" si="28"/>
        <v>1</v>
      </c>
      <c r="S87" s="37">
        <f t="shared" si="20"/>
        <v>1</v>
      </c>
      <c r="T87" s="33" t="s">
        <v>368</v>
      </c>
      <c r="U87" s="33" t="s">
        <v>349</v>
      </c>
      <c r="V87" s="38" t="s">
        <v>637</v>
      </c>
      <c r="W87" s="39" t="s">
        <v>529</v>
      </c>
      <c r="X87" s="32">
        <v>0</v>
      </c>
      <c r="Y87" s="34">
        <v>0</v>
      </c>
      <c r="Z87" s="34">
        <v>0</v>
      </c>
      <c r="AA87" s="34">
        <v>0</v>
      </c>
      <c r="AB87" s="34">
        <v>0</v>
      </c>
      <c r="AC87" s="34">
        <f t="shared" si="29"/>
        <v>0</v>
      </c>
      <c r="AD87" s="37" t="str">
        <f t="shared" si="34"/>
        <v/>
      </c>
      <c r="AE87" s="38"/>
      <c r="AF87" s="38"/>
      <c r="AG87" s="38" t="s">
        <v>561</v>
      </c>
      <c r="AH87" s="40" t="s">
        <v>558</v>
      </c>
      <c r="AI87" s="40" t="s">
        <v>529</v>
      </c>
      <c r="AJ87" s="32">
        <v>0</v>
      </c>
      <c r="AK87" s="34"/>
      <c r="AL87" s="34"/>
      <c r="AM87" s="34"/>
      <c r="AN87" s="34"/>
      <c r="AO87" s="34">
        <f t="shared" si="30"/>
        <v>0</v>
      </c>
      <c r="AP87" s="37" t="str">
        <f t="shared" si="32"/>
        <v/>
      </c>
      <c r="AQ87" s="33"/>
      <c r="AR87" s="33"/>
      <c r="AS87" s="33"/>
      <c r="AT87" s="41"/>
      <c r="AU87" s="42"/>
      <c r="AV87" s="43">
        <f t="shared" si="26"/>
        <v>1</v>
      </c>
      <c r="AW87" s="34">
        <f t="shared" si="27"/>
        <v>1</v>
      </c>
      <c r="AX87" s="37">
        <f t="shared" si="33"/>
        <v>1</v>
      </c>
      <c r="AY87" s="44">
        <f>+AVERAGE(AX87:AX89)</f>
        <v>0.66666666666666663</v>
      </c>
    </row>
    <row r="88" spans="1:51" s="29" customFormat="1" ht="126" x14ac:dyDescent="0.25">
      <c r="A88" s="71" t="s">
        <v>483</v>
      </c>
      <c r="B88" s="30" t="s">
        <v>484</v>
      </c>
      <c r="C88" s="31" t="s">
        <v>526</v>
      </c>
      <c r="D88" s="32" t="s">
        <v>317</v>
      </c>
      <c r="E88" s="38" t="s">
        <v>553</v>
      </c>
      <c r="F88" s="34" t="s">
        <v>380</v>
      </c>
      <c r="G88" s="34" t="s">
        <v>52</v>
      </c>
      <c r="H88" s="34">
        <v>1</v>
      </c>
      <c r="I88" s="35" t="s">
        <v>164</v>
      </c>
      <c r="J88" s="35" t="s">
        <v>247</v>
      </c>
      <c r="K88" s="35">
        <v>45414</v>
      </c>
      <c r="L88" s="36">
        <v>45656</v>
      </c>
      <c r="M88" s="32">
        <v>0</v>
      </c>
      <c r="N88" s="34">
        <v>0</v>
      </c>
      <c r="O88" s="34">
        <v>0</v>
      </c>
      <c r="P88" s="34">
        <v>0</v>
      </c>
      <c r="Q88" s="34">
        <v>0</v>
      </c>
      <c r="R88" s="34">
        <f t="shared" si="28"/>
        <v>0</v>
      </c>
      <c r="S88" s="37" t="str">
        <f t="shared" si="20"/>
        <v/>
      </c>
      <c r="T88" s="33"/>
      <c r="U88" s="33"/>
      <c r="V88" s="38"/>
      <c r="W88" s="39"/>
      <c r="X88" s="32">
        <v>0</v>
      </c>
      <c r="Y88" s="34">
        <v>0</v>
      </c>
      <c r="Z88" s="34">
        <v>0</v>
      </c>
      <c r="AA88" s="34">
        <v>0</v>
      </c>
      <c r="AB88" s="34">
        <v>0</v>
      </c>
      <c r="AC88" s="34">
        <f t="shared" si="29"/>
        <v>0</v>
      </c>
      <c r="AD88" s="37" t="str">
        <f t="shared" si="34"/>
        <v/>
      </c>
      <c r="AE88" s="38"/>
      <c r="AF88" s="38"/>
      <c r="AG88" s="38" t="s">
        <v>562</v>
      </c>
      <c r="AH88" s="40" t="s">
        <v>558</v>
      </c>
      <c r="AI88" s="40" t="s">
        <v>532</v>
      </c>
      <c r="AJ88" s="32">
        <v>1</v>
      </c>
      <c r="AK88" s="34"/>
      <c r="AL88" s="34"/>
      <c r="AM88" s="34"/>
      <c r="AN88" s="34"/>
      <c r="AO88" s="34">
        <f t="shared" si="30"/>
        <v>0</v>
      </c>
      <c r="AP88" s="37">
        <f t="shared" si="32"/>
        <v>0</v>
      </c>
      <c r="AQ88" s="33"/>
      <c r="AR88" s="33"/>
      <c r="AS88" s="33"/>
      <c r="AT88" s="41"/>
      <c r="AU88" s="42"/>
      <c r="AV88" s="43">
        <f t="shared" si="26"/>
        <v>1</v>
      </c>
      <c r="AW88" s="34">
        <f t="shared" si="27"/>
        <v>0</v>
      </c>
      <c r="AX88" s="37">
        <f t="shared" si="33"/>
        <v>0</v>
      </c>
      <c r="AY88" s="44">
        <f>+AVERAGE(AX87:AX89)</f>
        <v>0.66666666666666663</v>
      </c>
    </row>
    <row r="89" spans="1:51" s="29" customFormat="1" ht="318.75" customHeight="1" x14ac:dyDescent="0.25">
      <c r="A89" s="71" t="s">
        <v>483</v>
      </c>
      <c r="B89" s="30" t="s">
        <v>484</v>
      </c>
      <c r="C89" s="31" t="s">
        <v>526</v>
      </c>
      <c r="D89" s="32" t="s">
        <v>318</v>
      </c>
      <c r="E89" s="33" t="s">
        <v>243</v>
      </c>
      <c r="F89" s="34" t="s">
        <v>384</v>
      </c>
      <c r="G89" s="34" t="s">
        <v>248</v>
      </c>
      <c r="H89" s="52">
        <v>1</v>
      </c>
      <c r="I89" s="35" t="s">
        <v>244</v>
      </c>
      <c r="J89" s="35" t="s">
        <v>245</v>
      </c>
      <c r="K89" s="35">
        <v>45413</v>
      </c>
      <c r="L89" s="36">
        <v>45656</v>
      </c>
      <c r="M89" s="32">
        <v>0</v>
      </c>
      <c r="N89" s="34">
        <v>0</v>
      </c>
      <c r="O89" s="34">
        <v>0</v>
      </c>
      <c r="P89" s="34">
        <v>0</v>
      </c>
      <c r="Q89" s="34">
        <v>0</v>
      </c>
      <c r="R89" s="34">
        <f t="shared" si="28"/>
        <v>0</v>
      </c>
      <c r="S89" s="37" t="str">
        <f t="shared" si="20"/>
        <v/>
      </c>
      <c r="T89" s="33"/>
      <c r="U89" s="33"/>
      <c r="V89" s="38"/>
      <c r="W89" s="39"/>
      <c r="X89" s="32">
        <v>1</v>
      </c>
      <c r="Y89" s="34">
        <v>0</v>
      </c>
      <c r="Z89" s="34">
        <v>0</v>
      </c>
      <c r="AA89" s="34">
        <v>0</v>
      </c>
      <c r="AB89" s="34">
        <v>2</v>
      </c>
      <c r="AC89" s="34">
        <f t="shared" si="29"/>
        <v>2</v>
      </c>
      <c r="AD89" s="37">
        <f t="shared" si="34"/>
        <v>2</v>
      </c>
      <c r="AE89" s="38" t="s">
        <v>408</v>
      </c>
      <c r="AF89" s="38" t="s">
        <v>409</v>
      </c>
      <c r="AG89" s="38" t="s">
        <v>648</v>
      </c>
      <c r="AH89" s="40" t="s">
        <v>529</v>
      </c>
      <c r="AI89" s="40" t="s">
        <v>529</v>
      </c>
      <c r="AJ89" s="32">
        <v>1</v>
      </c>
      <c r="AK89" s="34"/>
      <c r="AL89" s="34"/>
      <c r="AM89" s="34"/>
      <c r="AN89" s="34"/>
      <c r="AO89" s="34">
        <f t="shared" si="30"/>
        <v>0</v>
      </c>
      <c r="AP89" s="37">
        <f t="shared" si="32"/>
        <v>0</v>
      </c>
      <c r="AQ89" s="33"/>
      <c r="AR89" s="33"/>
      <c r="AS89" s="33"/>
      <c r="AT89" s="41"/>
      <c r="AU89" s="42"/>
      <c r="AV89" s="43">
        <f t="shared" si="26"/>
        <v>2</v>
      </c>
      <c r="AW89" s="34">
        <f t="shared" si="27"/>
        <v>2</v>
      </c>
      <c r="AX89" s="37">
        <f t="shared" si="33"/>
        <v>1</v>
      </c>
      <c r="AY89" s="44">
        <f>+AVERAGE(AX87:AX89)</f>
        <v>0.66666666666666663</v>
      </c>
    </row>
    <row r="90" spans="1:51" s="29" customFormat="1" ht="94.5" x14ac:dyDescent="0.25">
      <c r="A90" s="71" t="s">
        <v>483</v>
      </c>
      <c r="B90" s="30" t="s">
        <v>484</v>
      </c>
      <c r="C90" s="31" t="s">
        <v>485</v>
      </c>
      <c r="D90" s="32" t="s">
        <v>319</v>
      </c>
      <c r="E90" s="33" t="s">
        <v>196</v>
      </c>
      <c r="F90" s="34" t="s">
        <v>197</v>
      </c>
      <c r="G90" s="34" t="s">
        <v>249</v>
      </c>
      <c r="H90" s="52">
        <v>1</v>
      </c>
      <c r="I90" s="35" t="s">
        <v>164</v>
      </c>
      <c r="J90" s="35" t="s">
        <v>247</v>
      </c>
      <c r="K90" s="35">
        <v>45536</v>
      </c>
      <c r="L90" s="36">
        <v>45656</v>
      </c>
      <c r="M90" s="32">
        <v>0</v>
      </c>
      <c r="N90" s="34">
        <v>0</v>
      </c>
      <c r="O90" s="34">
        <v>0</v>
      </c>
      <c r="P90" s="34">
        <v>0</v>
      </c>
      <c r="Q90" s="34">
        <v>0</v>
      </c>
      <c r="R90" s="34">
        <f t="shared" si="28"/>
        <v>0</v>
      </c>
      <c r="S90" s="37" t="str">
        <f t="shared" si="20"/>
        <v/>
      </c>
      <c r="T90" s="33"/>
      <c r="U90" s="33"/>
      <c r="V90" s="38"/>
      <c r="W90" s="39"/>
      <c r="X90" s="32">
        <v>0</v>
      </c>
      <c r="Y90" s="34">
        <v>0</v>
      </c>
      <c r="Z90" s="34">
        <v>0</v>
      </c>
      <c r="AA90" s="34">
        <v>0</v>
      </c>
      <c r="AB90" s="34">
        <v>0</v>
      </c>
      <c r="AC90" s="34">
        <f t="shared" si="29"/>
        <v>0</v>
      </c>
      <c r="AD90" s="37" t="str">
        <f t="shared" si="34"/>
        <v/>
      </c>
      <c r="AE90" s="38"/>
      <c r="AF90" s="38"/>
      <c r="AG90" s="38" t="s">
        <v>567</v>
      </c>
      <c r="AH90" s="40" t="s">
        <v>558</v>
      </c>
      <c r="AI90" s="40" t="s">
        <v>568</v>
      </c>
      <c r="AJ90" s="32">
        <v>1</v>
      </c>
      <c r="AK90" s="34"/>
      <c r="AL90" s="34"/>
      <c r="AM90" s="34"/>
      <c r="AN90" s="34"/>
      <c r="AO90" s="34">
        <f t="shared" si="30"/>
        <v>0</v>
      </c>
      <c r="AP90" s="37">
        <f t="shared" si="32"/>
        <v>0</v>
      </c>
      <c r="AQ90" s="33"/>
      <c r="AR90" s="33"/>
      <c r="AS90" s="33"/>
      <c r="AT90" s="41"/>
      <c r="AU90" s="42"/>
      <c r="AV90" s="43">
        <f t="shared" si="26"/>
        <v>1</v>
      </c>
      <c r="AW90" s="34">
        <f t="shared" si="27"/>
        <v>0</v>
      </c>
      <c r="AX90" s="37">
        <f t="shared" si="33"/>
        <v>0</v>
      </c>
      <c r="AY90" s="44">
        <f>+AVERAGE(AX90:AX91)</f>
        <v>0</v>
      </c>
    </row>
    <row r="91" spans="1:51" s="29" customFormat="1" ht="95.25" thickBot="1" x14ac:dyDescent="0.3">
      <c r="A91" s="83" t="s">
        <v>483</v>
      </c>
      <c r="B91" s="84" t="s">
        <v>484</v>
      </c>
      <c r="C91" s="85" t="s">
        <v>485</v>
      </c>
      <c r="D91" s="86" t="s">
        <v>320</v>
      </c>
      <c r="E91" s="87" t="s">
        <v>388</v>
      </c>
      <c r="F91" s="88" t="s">
        <v>246</v>
      </c>
      <c r="G91" s="88" t="s">
        <v>248</v>
      </c>
      <c r="H91" s="88">
        <v>1</v>
      </c>
      <c r="I91" s="89" t="s">
        <v>244</v>
      </c>
      <c r="J91" s="89" t="s">
        <v>247</v>
      </c>
      <c r="K91" s="89">
        <v>45536</v>
      </c>
      <c r="L91" s="90">
        <v>45656</v>
      </c>
      <c r="M91" s="86">
        <v>0</v>
      </c>
      <c r="N91" s="88">
        <v>0</v>
      </c>
      <c r="O91" s="88">
        <v>0</v>
      </c>
      <c r="P91" s="88">
        <v>0</v>
      </c>
      <c r="Q91" s="88">
        <v>0</v>
      </c>
      <c r="R91" s="88">
        <f>+SUM(N91:Q91)</f>
        <v>0</v>
      </c>
      <c r="S91" s="91" t="str">
        <f t="shared" si="20"/>
        <v/>
      </c>
      <c r="T91" s="87"/>
      <c r="U91" s="87"/>
      <c r="V91" s="92"/>
      <c r="W91" s="93"/>
      <c r="X91" s="86">
        <v>0</v>
      </c>
      <c r="Y91" s="88">
        <v>0</v>
      </c>
      <c r="Z91" s="88">
        <v>0</v>
      </c>
      <c r="AA91" s="88">
        <v>0</v>
      </c>
      <c r="AB91" s="88">
        <v>0</v>
      </c>
      <c r="AC91" s="88">
        <f>+SUM(Y91:AB91)</f>
        <v>0</v>
      </c>
      <c r="AD91" s="91" t="str">
        <f t="shared" si="34"/>
        <v/>
      </c>
      <c r="AE91" s="92"/>
      <c r="AF91" s="92"/>
      <c r="AG91" s="92" t="s">
        <v>567</v>
      </c>
      <c r="AH91" s="94" t="s">
        <v>558</v>
      </c>
      <c r="AI91" s="94" t="s">
        <v>568</v>
      </c>
      <c r="AJ91" s="59">
        <v>1</v>
      </c>
      <c r="AK91" s="61"/>
      <c r="AL91" s="61"/>
      <c r="AM91" s="61"/>
      <c r="AN91" s="61"/>
      <c r="AO91" s="61">
        <f>+SUM(AK91:AN91)</f>
        <v>0</v>
      </c>
      <c r="AP91" s="62">
        <f t="shared" si="32"/>
        <v>0</v>
      </c>
      <c r="AQ91" s="60"/>
      <c r="AR91" s="60"/>
      <c r="AS91" s="60"/>
      <c r="AT91" s="63"/>
      <c r="AU91" s="64"/>
      <c r="AV91" s="65">
        <f t="shared" si="26"/>
        <v>1</v>
      </c>
      <c r="AW91" s="61">
        <f t="shared" si="27"/>
        <v>0</v>
      </c>
      <c r="AX91" s="62">
        <f t="shared" si="33"/>
        <v>0</v>
      </c>
      <c r="AY91" s="66">
        <f>+AVERAGE(AX90:AX91)</f>
        <v>0</v>
      </c>
    </row>
  </sheetData>
  <conditionalFormatting sqref="S6:S91">
    <cfRule type="cellIs" dxfId="13" priority="141" stopIfTrue="1" operator="greaterThanOrEqual">
      <formula>0.9</formula>
    </cfRule>
    <cfRule type="cellIs" dxfId="12" priority="156" stopIfTrue="1" operator="between">
      <formula>0.7</formula>
      <formula>0.89</formula>
    </cfRule>
    <cfRule type="cellIs" dxfId="11" priority="157" stopIfTrue="1" operator="between">
      <formula>0</formula>
      <formula>0.69</formula>
    </cfRule>
  </conditionalFormatting>
  <conditionalFormatting sqref="AD6:AD91">
    <cfRule type="cellIs" dxfId="10" priority="119" stopIfTrue="1" operator="greaterThanOrEqual">
      <formula>0.9</formula>
    </cfRule>
    <cfRule type="cellIs" dxfId="9" priority="135" stopIfTrue="1" operator="between">
      <formula>0.7</formula>
      <formula>0.89</formula>
    </cfRule>
    <cfRule type="cellIs" dxfId="8" priority="136" stopIfTrue="1" operator="between">
      <formula>0</formula>
      <formula>0.69</formula>
    </cfRule>
  </conditionalFormatting>
  <conditionalFormatting sqref="AP6:AP91">
    <cfRule type="cellIs" dxfId="7" priority="3" stopIfTrue="1" operator="greaterThanOrEqual">
      <formula>0.9</formula>
    </cfRule>
    <cfRule type="cellIs" dxfId="6" priority="115" stopIfTrue="1" operator="between">
      <formula>0.7</formula>
      <formula>0.89</formula>
    </cfRule>
    <cfRule type="cellIs" dxfId="5" priority="116" stopIfTrue="1" operator="between">
      <formula>0</formula>
      <formula>0.69</formula>
    </cfRule>
  </conditionalFormatting>
  <conditionalFormatting sqref="AX6:AX91">
    <cfRule type="cellIs" dxfId="4" priority="1" operator="between">
      <formula>0</formula>
      <formula>0.69</formula>
    </cfRule>
    <cfRule type="cellIs" dxfId="3" priority="2" stopIfTrue="1" operator="between">
      <formula>0.7</formula>
      <formula>0.89</formula>
    </cfRule>
  </conditionalFormatting>
  <conditionalFormatting sqref="AX6:AY91">
    <cfRule type="cellIs" dxfId="2" priority="6" stopIfTrue="1" operator="greaterThanOrEqual">
      <formula>0.9</formula>
    </cfRule>
  </conditionalFormatting>
  <conditionalFormatting sqref="AY6:AY91">
    <cfRule type="cellIs" dxfId="1" priority="105" stopIfTrue="1" operator="between">
      <formula>0.7</formula>
      <formula>0.89</formula>
    </cfRule>
    <cfRule type="cellIs" dxfId="0" priority="106" stopIfTrue="1" operator="between">
      <formula>0</formula>
      <formula>0.69</formula>
    </cfRule>
  </conditionalFormatting>
  <pageMargins left="0.7" right="0.7" top="0.75" bottom="0.75" header="0.3" footer="0.3"/>
  <pageSetup paperSize="9" scale="60"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 PTEP</vt:lpstr>
      <vt:lpstr>'Seguimiento PTEP'!Área_de_impresión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Francisco Rodriguez Tellez</dc:creator>
  <cp:lastModifiedBy>Raul Rojas Devia</cp:lastModifiedBy>
  <cp:lastPrinted>2024-10-21T16:33:30Z</cp:lastPrinted>
  <dcterms:created xsi:type="dcterms:W3CDTF">2019-01-17T15:29:16Z</dcterms:created>
  <dcterms:modified xsi:type="dcterms:W3CDTF">2024-10-21T20:05:23Z</dcterms:modified>
</cp:coreProperties>
</file>