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7635"/>
  </bookViews>
  <sheets>
    <sheet name="DE-F04.V0 PLAN DE ACCION" sheetId="1" r:id="rId1"/>
  </sheets>
  <definedNames>
    <definedName name="_xlnm.Print_Area" localSheetId="0">'DE-F04.V0 PLAN DE ACCION'!$A$1:$AV$96</definedName>
    <definedName name="_xlnm.Print_Titles" localSheetId="0">'DE-F04.V0 PLAN DE ACCION'!$1:$14</definedName>
  </definedNames>
  <calcPr calcId="144525"/>
</workbook>
</file>

<file path=xl/calcChain.xml><?xml version="1.0" encoding="utf-8"?>
<calcChain xmlns="http://schemas.openxmlformats.org/spreadsheetml/2006/main">
  <c r="AH25" i="1" l="1"/>
  <c r="AH21" i="1" l="1"/>
  <c r="AH19" i="1"/>
  <c r="AH17" i="1"/>
  <c r="AH15" i="1"/>
  <c r="AC59" i="1" l="1"/>
  <c r="AH59" i="1" s="1"/>
  <c r="AC83" i="1"/>
  <c r="AH83" i="1" s="1"/>
  <c r="AC79" i="1"/>
  <c r="AC77" i="1"/>
  <c r="AC75" i="1"/>
  <c r="AC73" i="1"/>
  <c r="AC71" i="1"/>
  <c r="AH71" i="1" s="1"/>
  <c r="AC69" i="1"/>
  <c r="AC47" i="1"/>
  <c r="AC45" i="1"/>
  <c r="AC41" i="1"/>
  <c r="AC37" i="1"/>
  <c r="AC33" i="1"/>
  <c r="Y81" i="1"/>
  <c r="Y79" i="1"/>
  <c r="Y77" i="1"/>
  <c r="Y75" i="1"/>
  <c r="Y69" i="1"/>
  <c r="Y63" i="1"/>
  <c r="AH63" i="1" s="1"/>
  <c r="Y61" i="1"/>
  <c r="AH61" i="1" s="1"/>
  <c r="Y57" i="1"/>
  <c r="AH57" i="1" s="1"/>
  <c r="Y55" i="1"/>
  <c r="AH55" i="1" s="1"/>
  <c r="Y53" i="1"/>
  <c r="AH53" i="1" s="1"/>
  <c r="Y51" i="1"/>
  <c r="AH51" i="1" s="1"/>
  <c r="Y49" i="1"/>
  <c r="AH49" i="1" s="1"/>
  <c r="Y47" i="1"/>
  <c r="AH47" i="1" s="1"/>
  <c r="Y45" i="1"/>
  <c r="Y43" i="1"/>
  <c r="AH43" i="1" s="1"/>
  <c r="Y41" i="1"/>
  <c r="Y39" i="1"/>
  <c r="AH39" i="1" s="1"/>
  <c r="Y37" i="1"/>
  <c r="Y35" i="1"/>
  <c r="AH35" i="1" s="1"/>
  <c r="Y33" i="1"/>
  <c r="Y31" i="1"/>
  <c r="AH31" i="1" s="1"/>
  <c r="U15" i="1"/>
  <c r="U17" i="1"/>
  <c r="U21" i="1"/>
  <c r="U23" i="1"/>
  <c r="U25" i="1"/>
  <c r="U33" i="1"/>
  <c r="U77" i="1"/>
  <c r="Y27" i="1"/>
  <c r="AH27" i="1" s="1"/>
  <c r="AG25" i="1"/>
  <c r="AC25" i="1"/>
  <c r="Y25" i="1"/>
  <c r="AG23" i="1"/>
  <c r="AC23" i="1"/>
  <c r="Y23" i="1"/>
  <c r="AC21" i="1"/>
  <c r="Y21" i="1"/>
  <c r="AG81" i="1"/>
  <c r="AG79" i="1"/>
  <c r="AG77" i="1"/>
  <c r="AG75" i="1"/>
  <c r="AH75" i="1" s="1"/>
  <c r="AG73" i="1"/>
  <c r="AG69" i="1"/>
  <c r="AG45" i="1"/>
  <c r="AG41" i="1"/>
  <c r="AG37" i="1"/>
  <c r="AG33" i="1"/>
  <c r="AG29" i="1"/>
  <c r="AH29" i="1" s="1"/>
  <c r="AG27" i="1"/>
  <c r="AG21" i="1"/>
  <c r="AG19" i="1"/>
  <c r="AG17" i="1"/>
  <c r="AG15" i="1"/>
  <c r="AC27" i="1"/>
  <c r="Y17" i="1"/>
  <c r="AC17" i="1"/>
  <c r="Y15" i="1"/>
  <c r="AC15" i="1"/>
  <c r="J86" i="1" s="1"/>
  <c r="K86" i="1" l="1"/>
  <c r="I86" i="1"/>
  <c r="AH33" i="1"/>
  <c r="H86" i="1"/>
  <c r="AH23" i="1"/>
  <c r="AH69" i="1"/>
  <c r="AH81" i="1"/>
  <c r="AH37" i="1"/>
  <c r="AH41" i="1"/>
  <c r="AH45" i="1"/>
  <c r="AH79" i="1"/>
  <c r="AH73" i="1"/>
  <c r="AH77" i="1"/>
  <c r="AH67" i="1"/>
  <c r="AH65" i="1"/>
  <c r="C25" i="1"/>
</calcChain>
</file>

<file path=xl/sharedStrings.xml><?xml version="1.0" encoding="utf-8"?>
<sst xmlns="http://schemas.openxmlformats.org/spreadsheetml/2006/main" count="648" uniqueCount="314">
  <si>
    <t>Código: DE-F04</t>
  </si>
  <si>
    <t>Dependencia</t>
  </si>
  <si>
    <t>Vigencia</t>
  </si>
  <si>
    <t>Fecha de formulación del plan</t>
  </si>
  <si>
    <t>Actividad</t>
  </si>
  <si>
    <t>Meta o cantidad programada</t>
  </si>
  <si>
    <t>Responsable(s)</t>
  </si>
  <si>
    <t>Nombre del Jefe de la Dependencia</t>
  </si>
  <si>
    <t>Enero</t>
  </si>
  <si>
    <t>Febrero</t>
  </si>
  <si>
    <t>Marzo</t>
  </si>
  <si>
    <t>Abril</t>
  </si>
  <si>
    <t>Mayo</t>
  </si>
  <si>
    <t>Junio</t>
  </si>
  <si>
    <t>Julio</t>
  </si>
  <si>
    <t>Agosto</t>
  </si>
  <si>
    <t>Septiembre</t>
  </si>
  <si>
    <t>Octubre</t>
  </si>
  <si>
    <t>Noviembre</t>
  </si>
  <si>
    <t>Diciembre</t>
  </si>
  <si>
    <t>FORMULACIÓN</t>
  </si>
  <si>
    <t>SEGUIMIENTO</t>
  </si>
  <si>
    <t>I Trimestre</t>
  </si>
  <si>
    <t>II Trimestre</t>
  </si>
  <si>
    <t>III Trimestre</t>
  </si>
  <si>
    <t>IV Trimestre</t>
  </si>
  <si>
    <t>Fecha</t>
  </si>
  <si>
    <t>Indicador de cumplimiento</t>
  </si>
  <si>
    <t>1 trimestre</t>
  </si>
  <si>
    <t>2 trimestre</t>
  </si>
  <si>
    <t>3 trimestre</t>
  </si>
  <si>
    <t>4 trimestre</t>
  </si>
  <si>
    <t>% de cumplimiento de las actividades programadas vs las ejecutadas</t>
  </si>
  <si>
    <t>VoBo Subdirección General</t>
  </si>
  <si>
    <t>Fecha de entrega del seguimiento</t>
  </si>
  <si>
    <t xml:space="preserve">Fecha de entrega de la formulación </t>
  </si>
  <si>
    <t>Trimestre</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</si>
  <si>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</si>
  <si>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</si>
  <si>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</si>
  <si>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</si>
  <si>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</si>
  <si>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</si>
  <si>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</si>
  <si>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Jurídica</t>
  </si>
  <si>
    <t>Gestión Documental</t>
  </si>
  <si>
    <t>Administración de Bienes e Infraestructura</t>
  </si>
  <si>
    <t>Atención al Cliente y Usuarios</t>
  </si>
  <si>
    <t>Adquisición de Bienes y Servicios</t>
  </si>
  <si>
    <t>Gestión de Comunicaciones</t>
  </si>
  <si>
    <t>Seguimiento y Evaluación</t>
  </si>
  <si>
    <t>Control Interno Disciplinario</t>
  </si>
  <si>
    <t>Mejoramiento Continuo</t>
  </si>
  <si>
    <t>Objetivo de la Dependencia</t>
  </si>
  <si>
    <t>Intervenir el 7% de los bienes de interés cultural (BIC) mediante asesoría técnica a terceros.</t>
  </si>
  <si>
    <t>Formular 5 planes urbanos en sectores de interés cultural.</t>
  </si>
  <si>
    <t>Adoptar 3 instrumentos de gestión del patrimonio urbano.</t>
  </si>
  <si>
    <t>Realizar 1  intervención de revitalización en el  centro  tradicional y en sectores de interés cultural del D.C.</t>
  </si>
  <si>
    <t>Apoyar 1 iniciativa de emprendimiento por oportunidad.</t>
  </si>
  <si>
    <t>Beneficiar 6.290 niños/niñas y jóvenes con proyecto de formación en patrimonio cultural en el marco de la jornada escolar de 40 horas.</t>
  </si>
  <si>
    <t>Fortalecer 20 organizaciones del subcampo del patrimonio cultural.</t>
  </si>
  <si>
    <t xml:space="preserve">Apoyar 20 acciones de reconocimiento de las expresiones culturales diversas mediante estímulos, apoyos y alianzas con organizaciones  de grupos poblacionales y sectores sociales y etarios. </t>
  </si>
  <si>
    <t>Realizar 2 acciones afirmativas dirigidas a las poblaciones diversas de la ciudad con enfoque intercultural.</t>
  </si>
  <si>
    <t xml:space="preserve">Apoyar al 14% el establecimiento de una red de equipamientos culturales accesibles, polivalentes, sostenibles, construidos y dotados en territorios con déficit. </t>
  </si>
  <si>
    <t>Ejecutar acciones de conservación y protección en 50 bienes muebles-inmuebles en el espacio público.</t>
  </si>
  <si>
    <t>Apoyar 240 iniciativas de patrimonio cultural mediante estímulos, becas, apoyos concertados y alianzas estratégicas.</t>
  </si>
  <si>
    <t>Lograr 500.000 asistentes a la oferta pública de personas en condiciones de equidad, inclusión y no segregación.</t>
  </si>
  <si>
    <t>Fortalecer 100% el Museo de Bogotá para apoyar la oferta pedagógica en el campo del patrimonio cultural.</t>
  </si>
  <si>
    <t>Beneficiar 15 iniciativas y espacios juveniles priorizando a jóvenes en condiciones de vulnerabilidad.</t>
  </si>
  <si>
    <t>Fortalecer al 100% el Sistema Integrado de Gestión.</t>
  </si>
  <si>
    <t>Desarrollar 1 taller al mes con la comunidad del sector y usuarios interesados en los temas de patrimonio cultural y manejo de la norma.</t>
  </si>
  <si>
    <t>Reducir en un 80% los tiempos de respuesta a las solicitudes presentadas ante la entidad para procesos de intervención en BIC.</t>
  </si>
  <si>
    <t xml:space="preserve">Repotenciar en un 90% los sistemas de información con que cuenta la entidad para fortalecer la comunicación y participación ciudadana en las actuaciones y decisiones misionales. </t>
  </si>
  <si>
    <r>
      <t xml:space="preserve">Proceso relacionado
</t>
    </r>
    <r>
      <rPr>
        <sz val="7"/>
        <color indexed="8"/>
        <rFont val="Arial"/>
        <family val="2"/>
      </rPr>
      <t>(Mapa de Procesos)</t>
    </r>
  </si>
  <si>
    <t>Distribución de la  meta</t>
  </si>
  <si>
    <t>OBJETIVO ESTRATÉGICO</t>
  </si>
  <si>
    <t>Meta ejecutada</t>
  </si>
  <si>
    <t>Firma del Jefe de la Dependencia</t>
  </si>
  <si>
    <t>Modificaciones al plan</t>
  </si>
  <si>
    <t>Motivo de la modificación</t>
  </si>
  <si>
    <t>Medio de Verificación</t>
  </si>
  <si>
    <r>
      <t xml:space="preserve">Observaciones de Seguimiento 
</t>
    </r>
    <r>
      <rPr>
        <sz val="7"/>
        <color indexed="8"/>
        <rFont val="Arial"/>
        <family val="2"/>
      </rPr>
      <t>(Subdirección General)</t>
    </r>
  </si>
  <si>
    <t>CRONOGRAMA Y EJECUCIÓN</t>
  </si>
  <si>
    <t>Gestión de Sistemas de Información y Tecnologia</t>
  </si>
  <si>
    <r>
      <rPr>
        <b/>
        <sz val="10"/>
        <color indexed="8"/>
        <rFont val="Arial"/>
        <family val="2"/>
      </rPr>
      <t>Cumplimiento</t>
    </r>
    <r>
      <rPr>
        <sz val="10"/>
        <color indexed="8"/>
        <rFont val="Arial"/>
        <family val="2"/>
      </rPr>
      <t xml:space="preserve">
</t>
    </r>
    <r>
      <rPr>
        <sz val="7"/>
        <color indexed="8"/>
        <rFont val="Arial"/>
        <family val="2"/>
      </rPr>
      <t>(Describa la ejecución y efectividad de las acciones desarrolladas  en el trimestre, incluyendo incovenientes presentados. Indique la población que resultó beneficiada)</t>
    </r>
  </si>
  <si>
    <t>N/A</t>
  </si>
  <si>
    <t>Componente/Tema estratégico</t>
  </si>
  <si>
    <t xml:space="preserve">Rangos 0-59 bajo, 60-85 medio, 86-100 Alto. </t>
  </si>
  <si>
    <t>Asesoría Jurídica</t>
  </si>
  <si>
    <t>Asesoría de Control Interno</t>
  </si>
  <si>
    <t>Subdirección General</t>
  </si>
  <si>
    <t>Subdirección de Intervención del Patrimonio Cultural</t>
  </si>
  <si>
    <t>Subdirección de Divulgación de los Valores del Patrimonio Cultural</t>
  </si>
  <si>
    <t>Subdirección de Gestión Corporativa</t>
  </si>
  <si>
    <t>Realizar 5 acciones de encuentro intercultural entre las poblaciones diversas de la ciudad</t>
  </si>
  <si>
    <t>% AVANCE EJECUCIÓN</t>
  </si>
  <si>
    <t>Tipo de Meta</t>
  </si>
  <si>
    <t>Constante</t>
  </si>
  <si>
    <t>Acumulativa</t>
  </si>
  <si>
    <t>I REPORTE LOGROS, DIFICULTADES Y MEDIDAS CORRECTIVAS</t>
  </si>
  <si>
    <t>Logros alcanzados con la realización de la actividad</t>
  </si>
  <si>
    <t>Dificultades presentadas durante el desarrollo de la actividad</t>
  </si>
  <si>
    <t>II REPORTE LOGROS, DIFICULTADES Y MEDIDAS CORRECTIVAS</t>
  </si>
  <si>
    <t>Versión: 1</t>
  </si>
  <si>
    <t>Acciones de mejora propuestas  para solucionar las dificultades presentadas *(tener en cuenta los hallazgos de los entes de control)</t>
  </si>
  <si>
    <t>PLAN DE ACCIÓN OPERATIVO</t>
  </si>
  <si>
    <t>Unidad de Medida</t>
  </si>
  <si>
    <t>Porcentaje</t>
  </si>
  <si>
    <t>% EJECUCIÓN FINAL</t>
  </si>
  <si>
    <t>Indicador</t>
  </si>
  <si>
    <t xml:space="preserve">META ENTIDAD   VIGENCIA </t>
  </si>
  <si>
    <t>No. de procedimientos actualizados,
Porcentaje de avance en la actualización de los procedimientos requeridos</t>
  </si>
  <si>
    <t>No. de formatos actualizados,
Porcentaje de avance en la actualización de los formatos requeridos</t>
  </si>
  <si>
    <t>Ejecución de los Planes, Programas y Proyectos, relacionadas con la gestión administrativa y financiera del Instituto, con base a las normas legales y fiscales vigentes, que permita obtener una gestión bajo parámetros de calidad, trasparencia, eficiencia y eficacia.</t>
  </si>
  <si>
    <t>Presupuesto</t>
  </si>
  <si>
    <t>No. de Informes elaborados/No. de Informes programados a realizar</t>
  </si>
  <si>
    <t>Número</t>
  </si>
  <si>
    <t>Anteproyecto y soportes</t>
  </si>
  <si>
    <t>Anteproyecto elaborado</t>
  </si>
  <si>
    <t>Contabilidad</t>
  </si>
  <si>
    <t>Informes contables</t>
  </si>
  <si>
    <t>Informes realizados/Informes requeridos</t>
  </si>
  <si>
    <t>Almacén e Inventarios</t>
  </si>
  <si>
    <t>Inventario verificado y actualizado/Bienes muebles - inmuebles a cargo de la entidad</t>
  </si>
  <si>
    <t>Documento diagnóstico, encuestas y resultados, plan de bienestar</t>
  </si>
  <si>
    <t>Plan de Capacitaciones</t>
  </si>
  <si>
    <t>Plan de Bienestar e Incentivos</t>
  </si>
  <si>
    <t>Plan elaborado y actualizado</t>
  </si>
  <si>
    <t>Procedimientos actualizados, solicitudes, Intranet</t>
  </si>
  <si>
    <t>Planillas de recolección de información para la realización de inventarios, resultado de la verificación física de los inventarios, sistematización y cruce de los inventarios físicos con el sistema SIIGO y lo que se guarda en libros.</t>
  </si>
  <si>
    <t xml:space="preserve">Registrar la informacion de cdp y crps en esistema predis  como insumos para la ejecución presupuestal de gastos de funcionamiento e inversión  </t>
  </si>
  <si>
    <t>Informes, ejecución presupuestal impresa del  sistema Predis</t>
  </si>
  <si>
    <t xml:space="preserve">Elaborar un cuadro de pagos de las reservas presupuestales para control y segumiento </t>
  </si>
  <si>
    <t>informe de ejecución presupuestal de reservas impresa en el sistema predis</t>
  </si>
  <si>
    <t>constante</t>
  </si>
  <si>
    <t>Elaborar el Anteproyecto de Presupuesto de gastos de Funcionamiento .</t>
  </si>
  <si>
    <t>Conciliaciones y Arqueos</t>
  </si>
  <si>
    <t>Registros en el Sistema OPGET, órdenes de pago realizadas.</t>
  </si>
  <si>
    <t xml:space="preserve">Arqueos y conciliaciones realizadas/Arqueos y conciliacionse programadas </t>
  </si>
  <si>
    <t>Plan de salud Ocupacional</t>
  </si>
  <si>
    <t xml:space="preserve">Documentos sobre sensibilizacion </t>
  </si>
  <si>
    <t>Total de pagos realizados solicitudes  radicadas Vs solicitudes realizadas</t>
  </si>
  <si>
    <t>Recursos Fisicos</t>
  </si>
  <si>
    <t>Informes de visitas a inmuebles y Plan de mantenimiento</t>
  </si>
  <si>
    <t>Acciones preventivas y correctivas/Bienes  inmuebles a cargo de la entidad</t>
  </si>
  <si>
    <t>Gestión de Sistemas de Información y Tecnología</t>
  </si>
  <si>
    <t>No. de solicitudes recibidas contra número de respuestas oportunas</t>
  </si>
  <si>
    <t>8,33%</t>
  </si>
  <si>
    <t>Constante / Eventos periodicos</t>
  </si>
  <si>
    <t>No. de solicitudes recibidas contra número de respuestas oportunas
Eventos periodicos programación de backups de la información</t>
  </si>
  <si>
    <t>Asistencia y Soporte Técnico</t>
  </si>
  <si>
    <t>Atender los requerimientos a nivel de hardware, software, redes y comunicaciones de manera
oportuna a los funcionarios de Ia entidad</t>
  </si>
  <si>
    <t xml:space="preserve">Realizar la actualización del Sistema de Información disiciplinario del Distrito </t>
  </si>
  <si>
    <t>Registro sistema</t>
  </si>
  <si>
    <t>Registros Mensuales/Mes actualizado</t>
  </si>
  <si>
    <t>Presentar a la Alcaldía Mayor el informe Directiva 003 de 2013</t>
  </si>
  <si>
    <t>Informe escrito</t>
  </si>
  <si>
    <t>Informe realizado/Informe entregado</t>
  </si>
  <si>
    <t>Realizar una charla con los funcionarios y contratistas, sobre la responsabilidad al ejercer sus correspondientes, obligaciones y funciones, así como las implicaciones disciplinarias de las mismas</t>
  </si>
  <si>
    <t>Acta de participación</t>
  </si>
  <si>
    <t>Charla programada/charla practicada</t>
  </si>
  <si>
    <t>Fortalecer al Instituto Distrital del Patrimonio Cultural (IDPC) mediante la implementación y
mantenimiento del Sistema Integrado de Gestión –SIG-, la adquisición de equipos y la adecuación
de espacios para el cumplimiento de sus funciones administrativas y misionales:</t>
  </si>
  <si>
    <t xml:space="preserve">Realizar inspecciones a los inmuebles de la Entidad, verificando su estado y realizar informe </t>
  </si>
  <si>
    <t>Fortalecer al 80% el Sistema Integrado de Gestión.</t>
  </si>
  <si>
    <t xml:space="preserve">Ejecutar las solicitudes programadas y  radicadas en corporativa de  pagos mensuales de los contratos y servicios que adelante el IDPC. </t>
  </si>
  <si>
    <t>Dar cumplimiento con los informes contables requeridos (Saldos y movimientos,  Balance General, Estado de actividad economica social y ambiental, estado de cambio en el patrimonio, Operaciones reciprocas, cartera).</t>
  </si>
  <si>
    <t>Dar cumplimiento a las conciliaciones y arqueos programados para el aseguramiento de la información contable.</t>
  </si>
  <si>
    <t>Manual de Funciones</t>
  </si>
  <si>
    <t>Actualizacion del manual de funciones conforme a la normatividad legal vigente</t>
  </si>
  <si>
    <t>Concepto técnico previo favorable del DASCD y documento definitivo de ajuste del manual.</t>
  </si>
  <si>
    <t>Crear estrategias de sensibilizacion a los servidores publicos sobre la importancia de dar oportuna respuesta a  las quejas, reclamos, sugerencias y solicitudes de información que los ciudadanos y demás partes interesadas formulan al IDPC</t>
  </si>
  <si>
    <t>Durante el primer trimestre no se presento ninguna dificultad en el desarrollo de las actividades. Se realizo un cuadro contro de los pagos realizados por cada uno de los proyectos de inversión  y desagregando los pagos por contatistas</t>
  </si>
  <si>
    <t xml:space="preserve">Durante el primer trimestre no se presento ninguna dificultad en el desarrollo de las actividades. La ejecucion presupuestal de gastos de funcionamiento e inversión da cuenta de las acciones adelantadas con miras a culminar la vigencia con una ejecución presupuestal cercana al 100%.   </t>
  </si>
  <si>
    <t>Manual de funciones ajustado</t>
  </si>
  <si>
    <t>Actividades de gestion de talento humano</t>
  </si>
  <si>
    <t>Profesional universitario y contratista del area de talento humano</t>
  </si>
  <si>
    <t>Oficios dirigidos a las instituciones educativas</t>
  </si>
  <si>
    <t>Expedir circular de procedimiento de solicitud de permiso de estudio</t>
  </si>
  <si>
    <t>Expedir circular cumplimiento de horario laboral</t>
  </si>
  <si>
    <t>Verificación formación academica de los funcionarios de planta del instituto distrital de patrimonio cultural</t>
  </si>
  <si>
    <t>Profesional universitario</t>
  </si>
  <si>
    <t>Circular</t>
  </si>
  <si>
    <t>Socializacion del procedimiento del la solicitud del permiso de estudio.</t>
  </si>
  <si>
    <t>Profesional Universitario</t>
  </si>
  <si>
    <t>Construcción de política de gestión del talento humano</t>
  </si>
  <si>
    <t>Documento política de gestión de talento humano</t>
  </si>
  <si>
    <t>Confirmacion de formación académica de los funcionarios de la entidad</t>
  </si>
  <si>
    <t>Politica de gestión del talento humano</t>
  </si>
  <si>
    <t>Elaboración del plan de acción de ética</t>
  </si>
  <si>
    <t>Documento plan de acción de ética</t>
  </si>
  <si>
    <t>Plan de acción de ética</t>
  </si>
  <si>
    <t>Profesional Universitario y contratista del area de talento humano</t>
  </si>
  <si>
    <t>Listado de asistencia</t>
  </si>
  <si>
    <t>Capacitacion a los funcionarios de IDPC sobre evaluacion de desempeño laboral</t>
  </si>
  <si>
    <t>Expedir circular seguridad de la informacion</t>
  </si>
  <si>
    <t>Cumplimiento de la jornada laboral por los servidores públicos del IDPC</t>
  </si>
  <si>
    <t>Número de funcionarios capacitados sobre el tema de evaluación de desempeño laboral</t>
  </si>
  <si>
    <t>Construcción de política de seguridad de la información</t>
  </si>
  <si>
    <t>Documento política seguridad de la información</t>
  </si>
  <si>
    <t>Política de seguridad de la información</t>
  </si>
  <si>
    <t>Socializar lineamientos de seguridad de la información</t>
  </si>
  <si>
    <t>Profesional Especializado, Profesional Universitario, Auxiliar Administrativo</t>
  </si>
  <si>
    <t>Se realizaron conciliaciones con el area juridica, almacén e inventarios y nómina, para el corte 31 de Diciembre de 2014 y 31 de marozo de 2015 y se realizó arqueo de lamacen y caja menor para el corte a 31 de marzo de 2015.</t>
  </si>
  <si>
    <t>Realización de copnciliaciones y arqueos</t>
  </si>
  <si>
    <t>Buscar el tiempo de reuniones.</t>
  </si>
  <si>
    <t>Establecer cronograma.</t>
  </si>
  <si>
    <t>Se presentarón los informes de Saldos y movimientos, balance general, estado de actividd, operaciones reciprocas, DD100-2007, correspondiente al primer trimestre de 2015.</t>
  </si>
  <si>
    <t>Presentación de informes.</t>
  </si>
  <si>
    <t>En el proceso de revelación de la información contable, no se han presentado dificultades, se han presentados algunas dificultades en el proceso de reconocimiento en temas de cartera e inventarios.</t>
  </si>
  <si>
    <t>Realizar conciliaciones periodicas, con el fin de realizar cruces de información que permita evidenciar la certeza en la información.</t>
  </si>
  <si>
    <t>Profesional Especializado</t>
  </si>
  <si>
    <t>Coordinar la toma  física de inventarios  y su verificación y conforntación Vs saldos en libros en el sistema SIIGO</t>
  </si>
  <si>
    <t>Fortalecer en un 80% la baja de elementos que se tiene en la entidad como bienes no esplotados.</t>
  </si>
  <si>
    <t>Toma  física de inventarios  de bienes no explotados y su verificación frente a conceopto tecnico.</t>
  </si>
  <si>
    <t>Planillas de recolección de información para la realización de inventarios de bienes no esplotados, resultado de la verificación física de los inventarios de estos elementos.</t>
  </si>
  <si>
    <t>Dar de baja los biene que se encuentran en la entidad como no esplotados</t>
  </si>
  <si>
    <t>Fortalecer en un 80% con el plan de adquisiciones 2015.</t>
  </si>
  <si>
    <t>Apoyar para el cumplimiento de plan de adquiciciones para la vigencia 2015</t>
  </si>
  <si>
    <t xml:space="preserve"> Por medio de estudios previos, evaluaciones técnicas y análisis de necesidades de la entiodad.</t>
  </si>
  <si>
    <t xml:space="preserve">cumplimiento con los estudios previos y evaluaciones asignados. </t>
  </si>
  <si>
    <t>De los estudios previos programados se realizo hasta la adjudicación el contrato de suministro de combustible para el mes de abril, así mismo se está trabajando en los estudios previos de suministro de insumos de computador, compra de llantas alquiler de maquinas de fotocopiado y  estudios de mantenimiento de ascensores para el Museo de Bogotá.</t>
  </si>
  <si>
    <t xml:space="preserve"> Auxiliar Administrativo</t>
  </si>
  <si>
    <t>Administrar los recursos económicos de manera eficiente, realizando la planeación, proyección y ejecución de los ingresos y de los gastos de funcionamiento e inversión para dar cumplimiento a las metas y objetivos del Instituto Distrital de Patrimonio Cultural.</t>
  </si>
  <si>
    <t>Elaborar el Plan de Capacitacion.</t>
  </si>
  <si>
    <t>Documento Plan de capacitaciones.</t>
  </si>
  <si>
    <t>No. Planes elaborados / No. Planes aprobados</t>
  </si>
  <si>
    <t>Ejecución Plan de Capacitación</t>
  </si>
  <si>
    <t>Listas de asistencia, Evaluación de la capacitación, Oficios y memorandos de convocatoria, correos electrónicos.</t>
  </si>
  <si>
    <t>No. Actividades programadas / No. Actividades ejecutadas por cien</t>
  </si>
  <si>
    <t>Elaborar diagnóstico y Plan de Bienestar e Incentivos.</t>
  </si>
  <si>
    <t>Plan de bienestar</t>
  </si>
  <si>
    <t>Ejecución Plan de Bienestar e Incentivos, haciendo el seguimiento respectivo.</t>
  </si>
  <si>
    <t>Formular el Plan de salud Ocupacional.</t>
  </si>
  <si>
    <t>Plan de salud ocupacional</t>
  </si>
  <si>
    <t>Ejecución Plan de salud Ocupacional.</t>
  </si>
  <si>
    <t>Plan de salud ocupacional, Documento diagnóstico, encuestas y resultados, correos electrónicos</t>
  </si>
  <si>
    <t>No. actividades programadas / No. Actividades ejecutadas por cien</t>
  </si>
  <si>
    <t>Profesional Especializado,  Auxiliar Administrativo</t>
  </si>
  <si>
    <t xml:space="preserve">Ingeniero de sistemas
</t>
  </si>
  <si>
    <t>Administración de los Sistemas de Información</t>
  </si>
  <si>
    <t>Elaboración del Plan de Contingencias y Políticas de seguridad de Sistema de Información</t>
  </si>
  <si>
    <t>Documento</t>
  </si>
  <si>
    <t>numero</t>
  </si>
  <si>
    <t>Ejecución del Plan de Contingencias y Políticas de seguridad de Sistema de Información</t>
  </si>
  <si>
    <t>Elaboración del Plan de Sistemas de Información</t>
  </si>
  <si>
    <t xml:space="preserve">Ingeniero de sistemas / Tecnico de Sistemas
</t>
  </si>
  <si>
    <t>Profesional Universitario / Control interno</t>
  </si>
  <si>
    <t xml:space="preserve">Profesional Universitario </t>
  </si>
  <si>
    <t>Esta actividad se realiza durante ell tercer trimestre</t>
  </si>
  <si>
    <t>Esta actividad se tiene planeada a partir de junio de 2015</t>
  </si>
  <si>
    <t xml:space="preserve">Se realizo en mayo  estudios previos proceso para alquiler de fotocopiadoras, compra de llantas. </t>
  </si>
  <si>
    <t xml:space="preserve">Se elaboro el plan de capacitación y se aprobo en comision de personal.  </t>
  </si>
  <si>
    <t>Se elaboro el plan de bienestar y se aprobo en commision de personal.</t>
  </si>
  <si>
    <t>Se realizo circular y se envio a Dirección para firma</t>
  </si>
  <si>
    <t>Se realizo ciruclar y se envio a Dirección para firma</t>
  </si>
  <si>
    <t>Se han venido ejecutando los pagos según llegada.</t>
  </si>
  <si>
    <t>Procesos y procedimientos de todas las areas</t>
  </si>
  <si>
    <t xml:space="preserve">Revisar y Actualizar  los procedimientos de todas las  áreas de la subdirección corporativa, especialmente los relacionados con Gestion Financiera, Almacen,  talento humano y control interno Disciplinario conforme a lo establecido en la normatividad y las directrices del Instituto. 
</t>
  </si>
  <si>
    <t>Profesionales Especializados, Profesionales Universitarios, Auxiliar Administrativo, responsables de cada proceso</t>
  </si>
  <si>
    <t xml:space="preserve">Procesos y procedimientos </t>
  </si>
  <si>
    <t xml:space="preserve">Actualizar los formatos que lo requieran y que estén a cargo del Área especielmente los relacionados con Gestion Financiera, Almacen, control Disciplinario y talento humano, de acuerdo a lo establecido en la normatividad y las directrices del Instituto. 
</t>
  </si>
  <si>
    <t>Informe de seguimiento</t>
  </si>
  <si>
    <t>Documetno</t>
  </si>
  <si>
    <t>Registro de atencion a usuarios</t>
  </si>
  <si>
    <t>Procesos y Procedimientos</t>
  </si>
  <si>
    <t>Sensibilización</t>
  </si>
  <si>
    <t>No. de asistentes/No. De asistentes sensibilizados</t>
  </si>
  <si>
    <t>Se registro toda la informacion de CDp y CRP en el sitema PREDIS</t>
  </si>
  <si>
    <t>Se registro toda la informacion de CDp y CRP en el sitema PREDIS, hasta el 31 de diciembre de 2015</t>
  </si>
  <si>
    <t>Se conto con la informacion financiera actualizada</t>
  </si>
  <si>
    <t xml:space="preserve">Se elabora cuadro de seguimiento a las reservas presupuestales de acuerdo a la informacion de reservas constituidas, se seralizo seguimiento durante el segundo trimestr </t>
  </si>
  <si>
    <t xml:space="preserve">Se elabora cuadro de seguimiento a las reservas presupuestales de acuerdo a la informacion de reservas constituidas, se seralizo seguimiento durante el Tercer trimestre </t>
  </si>
  <si>
    <t xml:space="preserve">Se elabora cuadro de seguimiento a las reservas presupuestales de acuerdo a la informacion de reservas constituidas, se seralizo seguimiento durante el cuarto trimestre </t>
  </si>
  <si>
    <t>Se realzo consolidacon de la ejecucion presupuestal refernte a las reserrvas constituidas</t>
  </si>
  <si>
    <t>Se elaboro anteproyecto de presupuesto de funcionamiento durante los meses de septoiembre y octubre, de acuerdo la cuota asignada por la Secretaria Distrital de Hacienda</t>
  </si>
  <si>
    <t>Se definio el total del presupuesto correspopndiente a los gastos de funcionamiento para la vigencia 2016</t>
  </si>
  <si>
    <t>No se aprueba el presupuesto solicitado por la entidad</t>
  </si>
  <si>
    <t>Se han venido ejecutando los  pagos mensuales de acuerdo al orden de  llegada.</t>
  </si>
  <si>
    <t>Cancelacion de los pagos recibidos y aprobados, ademas  se genera incremento en la ejecucion de giros</t>
  </si>
  <si>
    <t>Se radican los informes soble el tiempo limite establecido, y no se  los informe con los requisotos solicitados</t>
  </si>
  <si>
    <t>los informes del cuarto trimestre se entregan en el mes de febrero de 2016</t>
  </si>
  <si>
    <t>Se presentarón los informes de Saldos y movimientos, balance general, estado de actividd, operaciones reciprocas, DD100-2007, correspondiente al segundo trimestre de 2015.</t>
  </si>
  <si>
    <t>Se realizaron conciliaciones con el area juridica, almacén e inventarios y nómina, para el tercer trimestre</t>
  </si>
  <si>
    <t>Se presentarón los informes de Saldos y movimientos, balance general, estado de actividd, operaciones reciprocas, DD100-2007, correspondiente al tercer  de 2015.</t>
  </si>
  <si>
    <t>Informacion contable actualizada</t>
  </si>
  <si>
    <t>Informacion contable e invertarios de la entidad  actualizados</t>
  </si>
  <si>
    <t>Se realizaron las visitas a los inmuebles que se encuentran en comodato o en arrendemiento para verificar su estado.</t>
  </si>
  <si>
    <t>Se realizo aleatoriamente debido a que en el ultimo trimestre se realizaron prorrogas.</t>
  </si>
  <si>
    <t>Se mantuvo en buenas condiciones la infraestructuras de estos bienes inmuebles</t>
  </si>
  <si>
    <t>N.A</t>
  </si>
  <si>
    <t>DIANA ZORAIDA PEREZ LOPEZ</t>
  </si>
  <si>
    <t>Elaboración de un Manual de Políticas de Seguridad eb borrador</t>
  </si>
  <si>
    <t>Soprte a Usuario Final, elaboración de Backup`s al finalizar los contratos</t>
  </si>
  <si>
    <t>Soporte a Usuario Final, elaboración de Backup´s al finalizar los contratos</t>
  </si>
  <si>
    <t>Actualización Anual del PESI</t>
  </si>
  <si>
    <t>Atención de los requerimientos de los usuarios</t>
  </si>
  <si>
    <t>Equipos de Cómputo Funcionales</t>
  </si>
  <si>
    <t>Conformación de grupos internos de aprendizaje, con el concurso de los líderes de procesos</t>
  </si>
  <si>
    <t>Baja participación en los procesos de capacitación.</t>
  </si>
  <si>
    <t>Se conforman grupos de aprendizaje interno y se desarrollan capacitaciones por parte de los líderes de procesos. Se gestiona procesos de formación en el marco de la oferta pública de capacitación.</t>
  </si>
  <si>
    <t>Realización sondeo de necesidades, Inscripción juegos deportivos distritales, Participación actividades comité sectorial, Realización feria de servicios, Entrega incentivos cumpleaños funcionarios.</t>
  </si>
  <si>
    <t>Recorrido río San Francisco, Participación juedos deportivos distritales, Entrega incentivos cumpleaños funcionarios.</t>
  </si>
  <si>
    <t>Participación celebración día de la secretaria, Celebración Cumpleaños funcionarios, Realización vacaciones recreativas hijos funcionarios, Entrega bonos obsequio hijos funcionarios, adquisición bonos incentivo mejores empleados, Gestión evento cierre de gestión, Adquisición y entrega bonos práctica de natación, Realización caminata ecológica, Participación novena institucional y sectorial.</t>
  </si>
  <si>
    <t>Exámenes médicos de ingreso y retiro, capacitación brigada de emergencias.</t>
  </si>
  <si>
    <t>Exámenes médicos de ingreso y retiro, Capacitación Brigadistas, Capacitación miembros copasst, realización charlas preventivas en salud, jornada de donación de sanches, realización semana de la salud, actualización panoramas de riesgo</t>
  </si>
  <si>
    <t>Exámenes médicos de ingreso y retiro, capacitación brigada de emergancias, vacunas influenza, Exámenes médicos para trabajo en alturas, exámenes médicos periódicos, charlas prevención riesgo psicosocial, aplicación bateria diagnóstivo riesgo psicosocial, adquisición y entrega elementos ergonómicos para dotación puestos de trabajo, participación y realización de simulacro de evacuación, socialización evaluación diagnóstico riesgo psicosocial.</t>
  </si>
  <si>
    <t xml:space="preserve">La Subdirección de Gestión Corporativa oficio a las instituciones educativas alcanzando el porcentaje propuesto. </t>
  </si>
  <si>
    <t>Se oficio a las instituciones educativas y se recibió por parte de estas respuesta de confirmación académica de los servidores publicos vinculados</t>
  </si>
  <si>
    <t>Se proyecto la circular y se socializo por correo electrónico a todos los servidores públicos de la entidad</t>
  </si>
  <si>
    <t>Se proyecto la circular y se socializo a los servidores públicos de la entidad</t>
  </si>
  <si>
    <t>Elaboración, aprobación y adopción del programa de fortalecimiento de la gestión ética para el IDPC</t>
  </si>
  <si>
    <t>Se firmo la circular y se socializo mediante correo electrónico a los servidores públicos de la entidad</t>
  </si>
  <si>
    <t xml:space="preserve">Se proyecto un modelo de politica de gestión del talento humano. </t>
  </si>
  <si>
    <t>Se obtuvo concepto técnico favorable del Departamento Administrativo del Servicio Civil Distrital para el ajuste del manual de funciones y competencias laborales de la planta global del IDPC.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</si>
</sst>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_);_(* \(#,##0\);_(* &quot;-&quot;??_);_(@_)"/>
  </numFmts>
  <fonts count="23" x14ac:knownFonts="1">
    <font>
      <sz val="11"/>
      <color theme="1"/>
      <name val="Calibri"/>
      <family val="2"/>
      <scheme val="minor"/>
    </font>
    <font>
      <sz val="10"/>
      <name val="Arial"/>
      <family val="2"/>
    </font>
    <font>
      <sz val="7"/>
      <color indexed="8"/>
      <name val="Arial"/>
      <family val="2"/>
    </font>
    <font>
      <sz val="10"/>
      <color indexed="8"/>
      <name val="Arial"/>
      <family val="2"/>
    </font>
    <font>
      <b/>
      <sz val="10"/>
      <color indexed="8"/>
      <name val="Arial"/>
      <family val="2"/>
    </font>
    <font>
      <sz val="7"/>
      <color indexed="8"/>
      <name val="Arial"/>
      <family val="2"/>
    </font>
    <font>
      <b/>
      <sz val="10"/>
      <name val="Arial"/>
      <family val="2"/>
    </font>
    <font>
      <sz val="8"/>
      <name val="Arial"/>
      <family val="2"/>
    </font>
    <font>
      <sz val="11"/>
      <color theme="1"/>
      <name val="Calibri"/>
      <family val="2"/>
      <scheme val="minor"/>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strike/>
      <sz val="10"/>
      <color theme="1"/>
      <name val="Arial"/>
      <family val="2"/>
    </font>
    <font>
      <sz val="7"/>
      <color theme="1"/>
      <name val="Arial"/>
      <family val="2"/>
    </font>
    <font>
      <b/>
      <sz val="9"/>
      <color theme="1"/>
      <name val="Arial"/>
      <family val="2"/>
    </font>
    <font>
      <b/>
      <sz val="11"/>
      <color theme="1"/>
      <name val="Arial"/>
      <family val="2"/>
    </font>
    <font>
      <b/>
      <sz val="14"/>
      <color theme="1"/>
      <name val="Arial"/>
      <family val="2"/>
    </font>
    <font>
      <sz val="10"/>
      <color rgb="FF000000"/>
      <name val="Arial"/>
      <family val="2"/>
      <charset val="1"/>
    </font>
    <font>
      <sz val="7"/>
      <color rgb="FF000000"/>
      <name val="Arial"/>
      <family val="2"/>
      <charset val="1"/>
    </font>
    <font>
      <sz val="10"/>
      <name val="Arial"/>
      <family val="2"/>
      <charset val="1"/>
    </font>
    <font>
      <sz val="8"/>
      <color rgb="FF000000"/>
      <name val="Arial"/>
      <family val="2"/>
      <charset val="1"/>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59999389629810485"/>
        <bgColor rgb="FFEBF1DE"/>
      </patternFill>
    </fill>
    <fill>
      <patternFill patternType="solid">
        <fgColor theme="3" tint="0.59999389629810485"/>
        <bgColor rgb="FFDBEEF4"/>
      </patternFill>
    </fill>
    <fill>
      <patternFill patternType="solid">
        <fgColor theme="3" tint="0.59999389629810485"/>
        <bgColor rgb="FFE6E0EC"/>
      </patternFill>
    </fill>
    <fill>
      <patternFill patternType="solid">
        <fgColor theme="3" tint="0.59999389629810485"/>
        <bgColor rgb="FFD9D9D9"/>
      </patternFill>
    </fill>
    <fill>
      <patternFill patternType="solid">
        <fgColor theme="6" tint="0.39997558519241921"/>
        <bgColor indexed="64"/>
      </patternFill>
    </fill>
    <fill>
      <patternFill patternType="solid">
        <fgColor theme="6" tint="0.39997558519241921"/>
        <bgColor rgb="FFEBF1DE"/>
      </patternFill>
    </fill>
  </fills>
  <borders count="4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1" fillId="0" borderId="0"/>
    <xf numFmtId="9" fontId="8" fillId="0" borderId="0" applyFont="0" applyFill="0" applyBorder="0" applyAlignment="0" applyProtection="0"/>
    <xf numFmtId="164" fontId="8" fillId="0" borderId="0" applyFont="0" applyFill="0" applyBorder="0" applyAlignment="0" applyProtection="0"/>
  </cellStyleXfs>
  <cellXfs count="273">
    <xf numFmtId="0" fontId="0" fillId="0" borderId="0" xfId="0"/>
    <xf numFmtId="9" fontId="7" fillId="2" borderId="0" xfId="0" applyNumberFormat="1" applyFont="1" applyFill="1" applyBorder="1" applyAlignment="1" applyProtection="1">
      <alignment horizontal="center" vertical="center" wrapText="1"/>
    </xf>
    <xf numFmtId="9" fontId="10" fillId="2" borderId="2" xfId="0" applyNumberFormat="1" applyFont="1" applyFill="1" applyBorder="1" applyAlignment="1" applyProtection="1">
      <alignment horizontal="center" vertical="center"/>
    </xf>
    <xf numFmtId="0" fontId="10" fillId="2" borderId="2" xfId="0" applyNumberFormat="1" applyFont="1" applyFill="1" applyBorder="1" applyAlignment="1" applyProtection="1">
      <alignment horizontal="center" vertical="center"/>
    </xf>
    <xf numFmtId="9" fontId="10" fillId="2" borderId="2" xfId="0" applyNumberFormat="1" applyFont="1" applyFill="1" applyBorder="1" applyAlignment="1" applyProtection="1">
      <alignment horizontal="center" vertical="center"/>
    </xf>
    <xf numFmtId="0" fontId="10" fillId="2" borderId="2" xfId="0" applyNumberFormat="1" applyFont="1" applyFill="1" applyBorder="1" applyAlignment="1" applyProtection="1">
      <alignment horizontal="center" vertical="center"/>
    </xf>
    <xf numFmtId="0" fontId="10" fillId="2" borderId="6" xfId="0" applyFont="1" applyFill="1" applyBorder="1" applyAlignment="1" applyProtection="1">
      <alignment horizontal="center"/>
    </xf>
    <xf numFmtId="0" fontId="10" fillId="2" borderId="12" xfId="0" applyFont="1" applyFill="1" applyBorder="1" applyAlignment="1" applyProtection="1">
      <alignment horizontal="center"/>
    </xf>
    <xf numFmtId="0" fontId="18" fillId="2" borderId="2" xfId="0" applyFont="1" applyFill="1" applyBorder="1" applyAlignment="1" applyProtection="1">
      <alignment horizontal="center" vertical="center"/>
    </xf>
    <xf numFmtId="0" fontId="17" fillId="2" borderId="2" xfId="0" applyFont="1" applyFill="1" applyBorder="1" applyAlignment="1" applyProtection="1">
      <alignment horizontal="left" vertical="center"/>
    </xf>
    <xf numFmtId="0" fontId="9" fillId="0" borderId="0" xfId="0" applyFont="1" applyFill="1" applyBorder="1" applyAlignment="1" applyProtection="1"/>
    <xf numFmtId="0" fontId="10" fillId="2" borderId="0" xfId="0" applyFont="1" applyFill="1" applyProtection="1"/>
    <xf numFmtId="0" fontId="10" fillId="2" borderId="13" xfId="0" applyFont="1" applyFill="1" applyBorder="1" applyAlignment="1" applyProtection="1">
      <alignment horizontal="center"/>
    </xf>
    <xf numFmtId="0" fontId="10" fillId="2" borderId="14" xfId="0" applyFont="1" applyFill="1" applyBorder="1" applyAlignment="1" applyProtection="1">
      <alignment horizontal="center"/>
    </xf>
    <xf numFmtId="0" fontId="10" fillId="2" borderId="0" xfId="0" applyFont="1" applyFill="1" applyBorder="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0" xfId="0" applyFont="1" applyFill="1" applyAlignment="1" applyProtection="1">
      <alignment horizontal="center"/>
    </xf>
    <xf numFmtId="0" fontId="10" fillId="0" borderId="0" xfId="0" applyFont="1" applyFill="1" applyProtection="1"/>
    <xf numFmtId="0" fontId="10" fillId="0" borderId="0" xfId="0" applyFont="1" applyFill="1" applyAlignment="1" applyProtection="1">
      <alignment horizontal="left" vertical="top"/>
    </xf>
    <xf numFmtId="0" fontId="10" fillId="0" borderId="0" xfId="0" applyFont="1" applyFill="1" applyAlignment="1" applyProtection="1">
      <alignment vertical="top"/>
    </xf>
    <xf numFmtId="0" fontId="10" fillId="0" borderId="0" xfId="0" applyFont="1" applyFill="1" applyAlignment="1" applyProtection="1">
      <alignment wrapText="1"/>
    </xf>
    <xf numFmtId="0" fontId="11" fillId="2" borderId="0" xfId="0" applyFont="1" applyFill="1" applyAlignment="1" applyProtection="1">
      <alignment horizontal="left" vertical="center"/>
    </xf>
    <xf numFmtId="0" fontId="10" fillId="2" borderId="1" xfId="0" applyFont="1" applyFill="1" applyBorder="1" applyAlignment="1" applyProtection="1">
      <alignment horizontal="center" vertical="center"/>
    </xf>
    <xf numFmtId="0" fontId="11" fillId="2" borderId="0" xfId="0" applyFont="1" applyFill="1" applyAlignment="1" applyProtection="1">
      <alignment vertical="center" wrapText="1"/>
    </xf>
    <xf numFmtId="0" fontId="11" fillId="2" borderId="0" xfId="0" applyFont="1" applyFill="1" applyAlignment="1" applyProtection="1">
      <alignment horizontal="center" vertical="center" wrapText="1"/>
    </xf>
    <xf numFmtId="0" fontId="11" fillId="2" borderId="0" xfId="0" applyFont="1" applyFill="1" applyAlignment="1" applyProtection="1">
      <alignment horizontal="left" vertical="center" wrapText="1"/>
    </xf>
    <xf numFmtId="0" fontId="10" fillId="2" borderId="1"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0" xfId="0" applyFont="1" applyFill="1" applyAlignment="1" applyProtection="1">
      <alignment horizontal="center"/>
    </xf>
    <xf numFmtId="0" fontId="10" fillId="2" borderId="0" xfId="0" applyFont="1" applyFill="1" applyAlignment="1" applyProtection="1">
      <alignment horizontal="left" vertical="top"/>
    </xf>
    <xf numFmtId="0" fontId="11" fillId="2" borderId="33"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0" fillId="2" borderId="0" xfId="0" applyFont="1" applyFill="1" applyAlignment="1" applyProtection="1">
      <alignment horizontal="left"/>
    </xf>
    <xf numFmtId="0" fontId="10" fillId="2" borderId="0" xfId="0" applyFont="1" applyFill="1" applyBorder="1" applyAlignment="1" applyProtection="1">
      <alignment vertical="center"/>
    </xf>
    <xf numFmtId="14" fontId="10" fillId="2" borderId="2" xfId="0" applyNumberFormat="1" applyFont="1" applyFill="1" applyBorder="1" applyAlignment="1" applyProtection="1">
      <alignment horizontal="center" vertical="center"/>
    </xf>
    <xf numFmtId="0" fontId="13" fillId="2" borderId="10" xfId="0" applyFont="1" applyFill="1" applyBorder="1" applyAlignment="1" applyProtection="1">
      <alignment horizontal="justify" vertical="center"/>
    </xf>
    <xf numFmtId="0" fontId="13" fillId="2" borderId="11" xfId="0" applyFont="1" applyFill="1" applyBorder="1" applyAlignment="1" applyProtection="1">
      <alignment horizontal="justify" vertical="center"/>
    </xf>
    <xf numFmtId="0" fontId="13" fillId="2" borderId="18" xfId="0" applyFont="1" applyFill="1" applyBorder="1" applyAlignment="1" applyProtection="1">
      <alignment horizontal="justify" vertical="center"/>
    </xf>
    <xf numFmtId="0" fontId="11" fillId="2" borderId="0" xfId="0" applyFont="1" applyFill="1" applyBorder="1" applyAlignment="1" applyProtection="1">
      <alignment horizontal="left" wrapText="1"/>
    </xf>
    <xf numFmtId="0" fontId="10" fillId="2" borderId="1" xfId="0" applyFont="1" applyFill="1" applyBorder="1" applyAlignment="1" applyProtection="1">
      <alignment horizontal="left" wrapText="1"/>
    </xf>
    <xf numFmtId="0" fontId="10" fillId="2" borderId="0" xfId="0" applyFont="1" applyFill="1" applyBorder="1" applyAlignment="1" applyProtection="1">
      <alignment horizontal="left"/>
    </xf>
    <xf numFmtId="14" fontId="10" fillId="2" borderId="16" xfId="0" applyNumberFormat="1" applyFont="1" applyFill="1" applyBorder="1" applyAlignment="1" applyProtection="1">
      <alignment horizontal="center" vertical="center"/>
    </xf>
    <xf numFmtId="0" fontId="13" fillId="2" borderId="6" xfId="0" applyFont="1" applyFill="1" applyBorder="1" applyAlignment="1" applyProtection="1">
      <alignment horizontal="justify" vertical="center" wrapText="1"/>
    </xf>
    <xf numFmtId="0" fontId="13" fillId="2" borderId="12" xfId="0" applyFont="1" applyFill="1" applyBorder="1" applyAlignment="1" applyProtection="1">
      <alignment horizontal="justify" vertical="center" wrapText="1"/>
    </xf>
    <xf numFmtId="0" fontId="13" fillId="2" borderId="3" xfId="0" applyFont="1" applyFill="1" applyBorder="1" applyAlignment="1" applyProtection="1">
      <alignment horizontal="justify" vertical="center" wrapText="1"/>
    </xf>
    <xf numFmtId="0" fontId="10" fillId="2" borderId="0" xfId="0" applyFont="1" applyFill="1" applyBorder="1" applyAlignment="1" applyProtection="1">
      <alignment horizontal="left"/>
    </xf>
    <xf numFmtId="14" fontId="10" fillId="2" borderId="17" xfId="0" applyNumberFormat="1" applyFont="1" applyFill="1" applyBorder="1" applyAlignment="1" applyProtection="1">
      <alignment horizontal="center" vertical="center"/>
    </xf>
    <xf numFmtId="0" fontId="13" fillId="2" borderId="13" xfId="0" applyFont="1" applyFill="1" applyBorder="1" applyAlignment="1" applyProtection="1">
      <alignment horizontal="justify" vertical="center" wrapText="1"/>
    </xf>
    <xf numFmtId="0" fontId="13" fillId="2" borderId="14" xfId="0" applyFont="1" applyFill="1" applyBorder="1" applyAlignment="1" applyProtection="1">
      <alignment horizontal="justify" vertical="center" wrapText="1"/>
    </xf>
    <xf numFmtId="0" fontId="13" fillId="2" borderId="15" xfId="0" applyFont="1" applyFill="1" applyBorder="1" applyAlignment="1" applyProtection="1">
      <alignment horizontal="justify" vertical="center" wrapText="1"/>
    </xf>
    <xf numFmtId="0" fontId="10" fillId="2" borderId="1" xfId="0" applyFont="1" applyFill="1" applyBorder="1" applyAlignment="1" applyProtection="1">
      <alignment horizontal="left"/>
    </xf>
    <xf numFmtId="0" fontId="10" fillId="2" borderId="0" xfId="0" applyFont="1" applyFill="1" applyBorder="1" applyAlignment="1" applyProtection="1"/>
    <xf numFmtId="0" fontId="11" fillId="2" borderId="2" xfId="0" applyFont="1" applyFill="1" applyBorder="1" applyAlignment="1" applyProtection="1"/>
    <xf numFmtId="0" fontId="10" fillId="2" borderId="0" xfId="0" applyFont="1" applyFill="1" applyBorder="1" applyAlignment="1" applyProtection="1">
      <alignment horizontal="left" wrapText="1"/>
    </xf>
    <xf numFmtId="0" fontId="10" fillId="2" borderId="0" xfId="0" applyFont="1" applyFill="1" applyBorder="1" applyAlignment="1" applyProtection="1">
      <alignment horizontal="left" vertical="top"/>
    </xf>
    <xf numFmtId="0" fontId="11" fillId="2" borderId="0" xfId="0" applyFont="1" applyFill="1" applyBorder="1" applyAlignment="1" applyProtection="1">
      <alignment horizontal="left"/>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xf>
    <xf numFmtId="0" fontId="10" fillId="2" borderId="0" xfId="0" applyFont="1" applyFill="1" applyAlignment="1" applyProtection="1">
      <alignment vertical="top"/>
    </xf>
    <xf numFmtId="0" fontId="10" fillId="2" borderId="0" xfId="0" applyFont="1" applyFill="1" applyAlignment="1" applyProtection="1">
      <alignment wrapText="1"/>
    </xf>
    <xf numFmtId="0" fontId="11" fillId="9" borderId="20" xfId="0" applyFont="1" applyFill="1" applyBorder="1" applyAlignment="1" applyProtection="1">
      <alignment horizontal="center" vertical="center"/>
    </xf>
    <xf numFmtId="0" fontId="11" fillId="9" borderId="21" xfId="0" applyFont="1" applyFill="1" applyBorder="1" applyAlignment="1" applyProtection="1">
      <alignment horizontal="center" vertical="center"/>
    </xf>
    <xf numFmtId="0" fontId="16" fillId="9" borderId="24" xfId="0" applyFont="1" applyFill="1" applyBorder="1" applyAlignment="1" applyProtection="1">
      <alignment horizontal="center" vertical="center" wrapText="1"/>
    </xf>
    <xf numFmtId="0" fontId="11" fillId="9" borderId="22" xfId="0" applyFont="1" applyFill="1" applyBorder="1" applyAlignment="1" applyProtection="1">
      <alignment horizontal="center" vertical="center"/>
    </xf>
    <xf numFmtId="0" fontId="16" fillId="10" borderId="24" xfId="0"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xf>
    <xf numFmtId="0" fontId="11" fillId="4" borderId="22" xfId="0" applyFont="1" applyFill="1" applyBorder="1" applyAlignment="1" applyProtection="1">
      <alignment horizontal="center" vertical="center"/>
    </xf>
    <xf numFmtId="0" fontId="11" fillId="2" borderId="23"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xf>
    <xf numFmtId="0" fontId="11" fillId="2" borderId="31"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6" fillId="9" borderId="28" xfId="0" applyFont="1" applyFill="1" applyBorder="1" applyAlignment="1" applyProtection="1">
      <alignment horizontal="center" vertical="center" wrapText="1"/>
    </xf>
    <xf numFmtId="0" fontId="11" fillId="6" borderId="27" xfId="0" applyFont="1" applyFill="1" applyBorder="1" applyAlignment="1" applyProtection="1">
      <alignment horizontal="center" vertical="center" wrapText="1"/>
    </xf>
    <xf numFmtId="0" fontId="11" fillId="6" borderId="26" xfId="0"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2" fillId="10" borderId="24"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16" fillId="10" borderId="28"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0" xfId="0" applyFont="1" applyFill="1" applyProtection="1"/>
    <xf numFmtId="0" fontId="11" fillId="2" borderId="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xf>
    <xf numFmtId="0" fontId="11" fillId="2" borderId="40"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16"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2" fillId="10" borderId="28" xfId="1" applyFont="1" applyFill="1" applyBorder="1" applyAlignment="1" applyProtection="1">
      <alignment horizontal="center" vertical="center" wrapText="1"/>
    </xf>
    <xf numFmtId="0" fontId="5" fillId="10" borderId="28" xfId="1"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4" fillId="5" borderId="41" xfId="0" applyFont="1" applyFill="1" applyBorder="1" applyAlignment="1" applyProtection="1">
      <alignment horizontal="center" vertical="center" wrapText="1"/>
    </xf>
    <xf numFmtId="0" fontId="4" fillId="5" borderId="42" xfId="0" applyFont="1" applyFill="1" applyBorder="1" applyAlignment="1" applyProtection="1">
      <alignment horizontal="center" vertical="center" wrapText="1"/>
    </xf>
    <xf numFmtId="0" fontId="4" fillId="5" borderId="39" xfId="0" applyFont="1" applyFill="1" applyBorder="1" applyAlignment="1" applyProtection="1">
      <alignment horizontal="center" vertical="center" wrapText="1"/>
    </xf>
    <xf numFmtId="0" fontId="10" fillId="9" borderId="2" xfId="0" applyFont="1" applyFill="1" applyBorder="1" applyAlignment="1" applyProtection="1">
      <alignment horizontal="justify" vertical="center" wrapText="1"/>
    </xf>
    <xf numFmtId="0" fontId="10" fillId="9" borderId="2" xfId="0" applyFont="1" applyFill="1" applyBorder="1" applyAlignment="1" applyProtection="1">
      <alignment horizontal="center" vertical="center" wrapText="1"/>
    </xf>
    <xf numFmtId="0" fontId="10" fillId="9" borderId="2" xfId="0" applyFont="1" applyFill="1" applyBorder="1" applyAlignment="1" applyProtection="1">
      <alignment horizontal="center" vertical="center" textRotation="90" wrapText="1"/>
    </xf>
    <xf numFmtId="1" fontId="10" fillId="9" borderId="2" xfId="0" applyNumberFormat="1" applyFont="1" applyFill="1" applyBorder="1" applyAlignment="1" applyProtection="1">
      <alignment horizontal="center" vertical="center"/>
    </xf>
    <xf numFmtId="0" fontId="10" fillId="2" borderId="2" xfId="0" applyFont="1" applyFill="1" applyBorder="1" applyAlignment="1" applyProtection="1">
      <alignment horizontal="center" vertical="center" textRotation="90" wrapText="1"/>
    </xf>
    <xf numFmtId="0" fontId="15" fillId="8" borderId="2" xfId="0"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1" fontId="10"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justify" vertical="center" wrapText="1"/>
    </xf>
    <xf numFmtId="0" fontId="10" fillId="0" borderId="2" xfId="0" applyFont="1" applyFill="1" applyBorder="1" applyAlignment="1" applyProtection="1">
      <alignment horizontal="justify" vertical="center"/>
    </xf>
    <xf numFmtId="0" fontId="0" fillId="9" borderId="2" xfId="0" applyFill="1" applyBorder="1" applyAlignment="1" applyProtection="1">
      <alignment horizontal="justify" vertical="center" wrapText="1"/>
    </xf>
    <xf numFmtId="0" fontId="15" fillId="7" borderId="2" xfId="0"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10" fillId="9" borderId="16" xfId="0" applyFont="1" applyFill="1" applyBorder="1" applyAlignment="1" applyProtection="1">
      <alignment horizontal="center" vertical="center" wrapText="1"/>
    </xf>
    <xf numFmtId="0" fontId="10" fillId="9" borderId="17" xfId="0" applyFont="1" applyFill="1" applyBorder="1" applyAlignment="1" applyProtection="1">
      <alignment horizontal="center" vertical="center" wrapText="1"/>
    </xf>
    <xf numFmtId="0" fontId="0" fillId="9" borderId="2" xfId="0" applyFill="1" applyBorder="1" applyAlignment="1" applyProtection="1">
      <alignment horizontal="center" vertical="center" textRotation="90" wrapText="1"/>
    </xf>
    <xf numFmtId="0" fontId="10" fillId="2" borderId="2" xfId="0" applyNumberFormat="1" applyFont="1" applyFill="1" applyBorder="1" applyAlignment="1" applyProtection="1">
      <alignment horizontal="center" vertical="center" wrapText="1"/>
    </xf>
    <xf numFmtId="1" fontId="10" fillId="2" borderId="2" xfId="0" applyNumberFormat="1" applyFont="1" applyFill="1" applyBorder="1" applyAlignment="1" applyProtection="1">
      <alignment horizontal="center" vertical="center"/>
    </xf>
    <xf numFmtId="0" fontId="10" fillId="6" borderId="2" xfId="0" applyFont="1" applyFill="1" applyBorder="1" applyAlignment="1" applyProtection="1">
      <alignment horizontal="justify" vertical="center" wrapText="1"/>
    </xf>
    <xf numFmtId="0" fontId="1" fillId="9" borderId="2" xfId="0" applyFont="1" applyFill="1" applyBorder="1" applyAlignment="1" applyProtection="1">
      <alignment horizontal="justify" vertical="center" wrapText="1"/>
    </xf>
    <xf numFmtId="0" fontId="0" fillId="9" borderId="2" xfId="0" applyFill="1" applyBorder="1" applyAlignment="1" applyProtection="1">
      <alignment horizontal="justify" vertical="center"/>
    </xf>
    <xf numFmtId="0" fontId="1" fillId="9" borderId="2" xfId="0" applyFont="1" applyFill="1" applyBorder="1" applyAlignment="1" applyProtection="1">
      <alignment horizontal="center" vertical="center" wrapText="1"/>
    </xf>
    <xf numFmtId="9" fontId="10" fillId="9" borderId="2" xfId="0" applyNumberFormat="1" applyFont="1" applyFill="1" applyBorder="1" applyAlignment="1" applyProtection="1">
      <alignment horizontal="center" vertical="center"/>
    </xf>
    <xf numFmtId="0" fontId="10" fillId="9" borderId="2" xfId="0" applyFont="1" applyFill="1" applyBorder="1" applyAlignment="1" applyProtection="1">
      <alignment horizontal="center" vertical="center"/>
    </xf>
    <xf numFmtId="0" fontId="15" fillId="2" borderId="2" xfId="0" applyFont="1" applyFill="1" applyBorder="1" applyAlignment="1" applyProtection="1">
      <alignment horizontal="center" vertical="center" wrapText="1"/>
    </xf>
    <xf numFmtId="0" fontId="10" fillId="2" borderId="2" xfId="0" applyFont="1" applyFill="1" applyBorder="1" applyAlignment="1" applyProtection="1">
      <alignment horizontal="justify" vertical="center" wrapText="1"/>
    </xf>
    <xf numFmtId="0" fontId="10" fillId="2" borderId="2" xfId="0" applyFont="1" applyFill="1" applyBorder="1" applyAlignment="1" applyProtection="1">
      <alignment horizontal="justify" vertical="center"/>
    </xf>
    <xf numFmtId="0" fontId="9" fillId="2" borderId="2" xfId="0" applyFont="1" applyFill="1" applyBorder="1" applyAlignment="1" applyProtection="1">
      <alignment horizontal="justify" vertical="center"/>
    </xf>
    <xf numFmtId="9" fontId="10" fillId="2" borderId="16" xfId="0" applyNumberFormat="1" applyFont="1" applyFill="1" applyBorder="1" applyAlignment="1" applyProtection="1">
      <alignment horizontal="center" vertical="center"/>
    </xf>
    <xf numFmtId="0" fontId="9" fillId="2" borderId="2" xfId="0" applyFont="1" applyFill="1" applyBorder="1" applyAlignment="1" applyProtection="1">
      <alignment horizontal="justify" vertical="center" wrapText="1"/>
    </xf>
    <xf numFmtId="165" fontId="10" fillId="2" borderId="2" xfId="0" applyNumberFormat="1" applyFont="1" applyFill="1" applyBorder="1" applyAlignment="1" applyProtection="1">
      <alignment horizontal="center" vertical="center"/>
    </xf>
    <xf numFmtId="9" fontId="10" fillId="2" borderId="17" xfId="0" applyNumberFormat="1" applyFont="1" applyFill="1" applyBorder="1" applyAlignment="1" applyProtection="1">
      <alignment horizontal="center" vertical="center"/>
    </xf>
    <xf numFmtId="9" fontId="10" fillId="9" borderId="2" xfId="2" applyFont="1" applyFill="1" applyBorder="1" applyAlignment="1" applyProtection="1">
      <alignment horizontal="center" vertical="center"/>
    </xf>
    <xf numFmtId="0" fontId="10" fillId="2" borderId="2" xfId="0" applyFont="1" applyFill="1" applyBorder="1" applyAlignment="1" applyProtection="1">
      <alignment horizontal="center" vertical="center" textRotation="90" wrapText="1"/>
    </xf>
    <xf numFmtId="10" fontId="10" fillId="2" borderId="2" xfId="0" applyNumberFormat="1" applyFont="1" applyFill="1" applyBorder="1" applyAlignment="1" applyProtection="1">
      <alignment horizontal="center" vertical="center"/>
    </xf>
    <xf numFmtId="9" fontId="10" fillId="2" borderId="16" xfId="2" applyFont="1" applyFill="1" applyBorder="1" applyAlignment="1" applyProtection="1">
      <alignment horizontal="center" vertical="center"/>
    </xf>
    <xf numFmtId="0" fontId="10" fillId="2" borderId="2" xfId="0" applyFont="1" applyFill="1" applyBorder="1" applyAlignment="1" applyProtection="1">
      <alignment horizontal="justify" vertical="center" wrapText="1"/>
    </xf>
    <xf numFmtId="0" fontId="10" fillId="2" borderId="2" xfId="0" applyFont="1" applyFill="1" applyBorder="1" applyAlignment="1" applyProtection="1">
      <alignment horizontal="justify" vertical="center"/>
    </xf>
    <xf numFmtId="0" fontId="10" fillId="2" borderId="16" xfId="0" applyFont="1" applyFill="1" applyBorder="1" applyAlignment="1" applyProtection="1">
      <alignment horizontal="justify" vertical="center"/>
    </xf>
    <xf numFmtId="9" fontId="10" fillId="2" borderId="17" xfId="2" applyFont="1" applyFill="1" applyBorder="1" applyAlignment="1" applyProtection="1">
      <alignment horizontal="center" vertical="center"/>
    </xf>
    <xf numFmtId="0" fontId="10" fillId="2" borderId="17" xfId="0" applyFont="1" applyFill="1" applyBorder="1" applyAlignment="1" applyProtection="1">
      <alignment horizontal="justify" vertical="center"/>
    </xf>
    <xf numFmtId="0" fontId="10" fillId="0" borderId="2" xfId="0" applyFont="1" applyFill="1" applyBorder="1" applyAlignment="1" applyProtection="1">
      <alignment horizontal="center" vertical="center" wrapText="1"/>
    </xf>
    <xf numFmtId="0" fontId="0" fillId="2" borderId="2" xfId="0" applyFill="1" applyBorder="1" applyAlignment="1" applyProtection="1">
      <alignment horizontal="justify" vertical="center"/>
    </xf>
    <xf numFmtId="0" fontId="10" fillId="0" borderId="2" xfId="0" applyFont="1" applyFill="1" applyBorder="1" applyAlignment="1" applyProtection="1">
      <alignment horizontal="center" vertical="center" textRotation="90" wrapText="1"/>
    </xf>
    <xf numFmtId="0" fontId="10" fillId="0" borderId="2" xfId="0" applyFont="1" applyFill="1" applyBorder="1" applyAlignment="1" applyProtection="1">
      <alignment horizontal="center" vertical="center"/>
    </xf>
    <xf numFmtId="0" fontId="15" fillId="0" borderId="2" xfId="0" applyFont="1" applyFill="1" applyBorder="1" applyAlignment="1" applyProtection="1">
      <alignment horizontal="center" vertical="center" wrapText="1"/>
    </xf>
    <xf numFmtId="9" fontId="14" fillId="2" borderId="2" xfId="0" applyNumberFormat="1" applyFont="1" applyFill="1" applyBorder="1" applyAlignment="1" applyProtection="1">
      <alignment horizontal="center" vertical="center"/>
    </xf>
    <xf numFmtId="0" fontId="9" fillId="0" borderId="2" xfId="0" applyFont="1" applyFill="1" applyBorder="1" applyAlignment="1" applyProtection="1">
      <alignment horizontal="justify" vertical="center" wrapText="1"/>
    </xf>
    <xf numFmtId="0" fontId="9" fillId="0" borderId="2" xfId="0" applyFont="1" applyFill="1" applyBorder="1" applyAlignment="1" applyProtection="1">
      <alignment horizontal="justify" vertical="center"/>
    </xf>
    <xf numFmtId="9" fontId="10" fillId="0" borderId="2" xfId="0" applyNumberFormat="1" applyFont="1" applyFill="1" applyBorder="1" applyAlignment="1" applyProtection="1">
      <alignment horizontal="center" vertical="center"/>
    </xf>
    <xf numFmtId="9" fontId="10" fillId="2" borderId="2" xfId="2" applyFont="1" applyFill="1" applyBorder="1" applyAlignment="1" applyProtection="1">
      <alignment horizontal="center" vertical="center"/>
    </xf>
    <xf numFmtId="0" fontId="0" fillId="0" borderId="2" xfId="0" applyFill="1" applyBorder="1" applyAlignment="1" applyProtection="1">
      <alignment horizontal="justify" vertical="center" wrapText="1"/>
    </xf>
    <xf numFmtId="166" fontId="10" fillId="2" borderId="2" xfId="3" applyNumberFormat="1" applyFont="1" applyFill="1" applyBorder="1" applyAlignment="1" applyProtection="1">
      <alignment vertical="center"/>
    </xf>
    <xf numFmtId="0" fontId="10" fillId="18" borderId="2" xfId="0" applyFont="1" applyFill="1" applyBorder="1" applyAlignment="1" applyProtection="1">
      <alignment horizontal="justify" vertical="center" wrapText="1"/>
    </xf>
    <xf numFmtId="0" fontId="10" fillId="18" borderId="2" xfId="0" applyFont="1" applyFill="1" applyBorder="1" applyAlignment="1" applyProtection="1">
      <alignment horizontal="center" vertical="center" wrapText="1"/>
    </xf>
    <xf numFmtId="0" fontId="0" fillId="18" borderId="2" xfId="0" applyFill="1" applyBorder="1" applyAlignment="1" applyProtection="1">
      <alignment horizontal="justify" vertical="center"/>
    </xf>
    <xf numFmtId="0" fontId="10" fillId="18" borderId="2" xfId="0" applyFont="1" applyFill="1" applyBorder="1" applyAlignment="1" applyProtection="1">
      <alignment horizontal="center" vertical="center" textRotation="90" wrapText="1"/>
    </xf>
    <xf numFmtId="0" fontId="15" fillId="9" borderId="2" xfId="0" applyFont="1" applyFill="1" applyBorder="1" applyAlignment="1" applyProtection="1">
      <alignment horizontal="center" vertical="center" wrapText="1"/>
    </xf>
    <xf numFmtId="9" fontId="10" fillId="9" borderId="2" xfId="0" applyNumberFormat="1" applyFont="1" applyFill="1" applyBorder="1" applyAlignment="1" applyProtection="1">
      <alignment horizontal="center" vertical="center"/>
    </xf>
    <xf numFmtId="0" fontId="10" fillId="9" borderId="2" xfId="0" applyFont="1" applyFill="1" applyBorder="1" applyAlignment="1" applyProtection="1">
      <alignment horizontal="justify" vertical="center"/>
    </xf>
    <xf numFmtId="0" fontId="10" fillId="12" borderId="2" xfId="0" applyFont="1" applyFill="1" applyBorder="1" applyAlignment="1" applyProtection="1">
      <alignment horizontal="justify" vertical="center" wrapText="1"/>
    </xf>
    <xf numFmtId="0" fontId="10" fillId="12" borderId="2" xfId="0" applyFont="1" applyFill="1" applyBorder="1" applyAlignment="1" applyProtection="1">
      <alignment horizontal="justify" vertical="center"/>
    </xf>
    <xf numFmtId="0" fontId="9" fillId="12" borderId="2" xfId="0" applyFont="1" applyFill="1" applyBorder="1" applyAlignment="1" applyProtection="1">
      <alignment horizontal="justify" vertical="center" wrapText="1"/>
    </xf>
    <xf numFmtId="0" fontId="10" fillId="12" borderId="0" xfId="0" applyFont="1" applyFill="1" applyProtection="1"/>
    <xf numFmtId="1" fontId="10" fillId="18" borderId="2" xfId="0" applyNumberFormat="1" applyFont="1" applyFill="1" applyBorder="1" applyAlignment="1" applyProtection="1">
      <alignment horizontal="center" vertical="center"/>
    </xf>
    <xf numFmtId="0" fontId="10" fillId="6" borderId="2" xfId="0" applyFont="1" applyFill="1" applyBorder="1" applyAlignment="1" applyProtection="1">
      <alignment horizontal="justify" vertical="center"/>
    </xf>
    <xf numFmtId="0" fontId="9" fillId="6" borderId="2" xfId="0" applyFont="1" applyFill="1" applyBorder="1" applyAlignment="1" applyProtection="1">
      <alignment horizontal="justify" vertical="center" wrapText="1"/>
    </xf>
    <xf numFmtId="0" fontId="9" fillId="6" borderId="2" xfId="0" applyFont="1" applyFill="1" applyBorder="1" applyAlignment="1" applyProtection="1">
      <alignment horizontal="justify" vertical="center"/>
    </xf>
    <xf numFmtId="165" fontId="10" fillId="0" borderId="2" xfId="0" applyNumberFormat="1" applyFont="1" applyFill="1" applyBorder="1" applyAlignment="1" applyProtection="1">
      <alignment horizontal="center" vertical="center"/>
    </xf>
    <xf numFmtId="0" fontId="10" fillId="2" borderId="16" xfId="0" applyFont="1" applyFill="1" applyBorder="1" applyAlignment="1" applyProtection="1">
      <alignment horizontal="center" vertical="center" wrapText="1"/>
    </xf>
    <xf numFmtId="0" fontId="10" fillId="6" borderId="16" xfId="0" applyFont="1" applyFill="1" applyBorder="1" applyAlignment="1" applyProtection="1">
      <alignment horizontal="center" vertical="center" wrapText="1"/>
    </xf>
    <xf numFmtId="165" fontId="10" fillId="0" borderId="10" xfId="0" applyNumberFormat="1" applyFont="1" applyFill="1" applyBorder="1" applyAlignment="1" applyProtection="1">
      <alignment horizontal="center" vertical="center"/>
    </xf>
    <xf numFmtId="165" fontId="10" fillId="0" borderId="43" xfId="0" applyNumberFormat="1" applyFont="1" applyFill="1" applyBorder="1" applyAlignment="1" applyProtection="1">
      <alignment horizontal="center" vertical="center"/>
    </xf>
    <xf numFmtId="0" fontId="10" fillId="2" borderId="17" xfId="0" applyFont="1" applyFill="1" applyBorder="1" applyAlignment="1" applyProtection="1">
      <alignment horizontal="center" vertical="center" wrapText="1"/>
    </xf>
    <xf numFmtId="0" fontId="10" fillId="6" borderId="17" xfId="0" applyFont="1" applyFill="1" applyBorder="1" applyAlignment="1" applyProtection="1">
      <alignment horizontal="center" vertical="center" wrapText="1"/>
    </xf>
    <xf numFmtId="10" fontId="10" fillId="2" borderId="2" xfId="2" applyNumberFormat="1" applyFont="1" applyFill="1" applyBorder="1" applyAlignment="1" applyProtection="1">
      <alignment horizontal="center" vertical="center"/>
    </xf>
    <xf numFmtId="165" fontId="10" fillId="2" borderId="2" xfId="2" applyNumberFormat="1" applyFont="1" applyFill="1" applyBorder="1" applyAlignment="1" applyProtection="1">
      <alignment horizontal="center" vertical="center"/>
    </xf>
    <xf numFmtId="0" fontId="10" fillId="2" borderId="2" xfId="0" applyFont="1" applyFill="1" applyBorder="1" applyAlignment="1" applyProtection="1">
      <alignment horizontal="center" vertical="center" wrapText="1"/>
    </xf>
    <xf numFmtId="1" fontId="10" fillId="2" borderId="2" xfId="0" applyNumberFormat="1" applyFont="1" applyFill="1" applyBorder="1" applyAlignment="1" applyProtection="1">
      <alignment horizontal="center" vertical="center" wrapText="1"/>
    </xf>
    <xf numFmtId="1" fontId="10" fillId="9" borderId="2" xfId="0" applyNumberFormat="1" applyFont="1" applyFill="1" applyBorder="1" applyAlignment="1" applyProtection="1">
      <alignment horizontal="center" vertical="center" wrapText="1"/>
    </xf>
    <xf numFmtId="0" fontId="0" fillId="9" borderId="2" xfId="0" applyFill="1" applyBorder="1" applyAlignment="1" applyProtection="1">
      <alignment horizontal="center" vertical="center" wrapText="1"/>
    </xf>
    <xf numFmtId="0" fontId="1" fillId="2" borderId="2" xfId="0" applyFont="1" applyFill="1" applyBorder="1" applyAlignment="1" applyProtection="1">
      <alignment horizontal="justify" vertical="center" wrapText="1"/>
    </xf>
    <xf numFmtId="9" fontId="10" fillId="0" borderId="2" xfId="0" applyNumberFormat="1"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xf>
    <xf numFmtId="0" fontId="1" fillId="6" borderId="2" xfId="0" applyFont="1" applyFill="1" applyBorder="1" applyAlignment="1" applyProtection="1">
      <alignment horizontal="justify" vertical="center" wrapText="1"/>
    </xf>
    <xf numFmtId="0" fontId="0" fillId="0" borderId="2" xfId="0" applyBorder="1" applyAlignment="1" applyProtection="1">
      <alignment horizontal="center" vertical="center" wrapText="1"/>
    </xf>
    <xf numFmtId="0" fontId="19" fillId="18" borderId="2" xfId="0" applyFont="1" applyFill="1" applyBorder="1" applyAlignment="1" applyProtection="1">
      <alignment horizontal="justify" vertical="center" wrapText="1"/>
    </xf>
    <xf numFmtId="0" fontId="19" fillId="19" borderId="2" xfId="0" applyFont="1" applyFill="1" applyBorder="1" applyAlignment="1" applyProtection="1">
      <alignment horizontal="justify" vertical="center" wrapText="1"/>
    </xf>
    <xf numFmtId="0" fontId="19" fillId="19" borderId="2"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2" xfId="0" applyFont="1" applyFill="1" applyBorder="1" applyAlignment="1" applyProtection="1">
      <alignment horizontal="center" vertical="center" textRotation="90" wrapText="1"/>
    </xf>
    <xf numFmtId="0" fontId="19" fillId="19" borderId="2" xfId="3" applyNumberFormat="1" applyFont="1" applyFill="1" applyBorder="1" applyAlignment="1" applyProtection="1">
      <alignment horizontal="center" vertical="center"/>
    </xf>
    <xf numFmtId="0" fontId="19" fillId="14" borderId="2" xfId="0" applyFont="1" applyFill="1" applyBorder="1" applyAlignment="1" applyProtection="1">
      <alignment horizontal="center" vertical="center" textRotation="90" wrapText="1"/>
    </xf>
    <xf numFmtId="0" fontId="20" fillId="15" borderId="2" xfId="0" applyFont="1" applyFill="1" applyBorder="1" applyAlignment="1" applyProtection="1">
      <alignment horizontal="center" vertical="center" wrapText="1"/>
    </xf>
    <xf numFmtId="9" fontId="19" fillId="16" borderId="2" xfId="0" applyNumberFormat="1" applyFont="1" applyFill="1" applyBorder="1" applyAlignment="1" applyProtection="1">
      <alignment horizontal="center" vertical="center"/>
    </xf>
    <xf numFmtId="0" fontId="19" fillId="16" borderId="2" xfId="0" applyFont="1" applyFill="1" applyBorder="1" applyAlignment="1" applyProtection="1">
      <alignment horizontal="justify" vertical="center" wrapText="1"/>
    </xf>
    <xf numFmtId="0" fontId="19" fillId="16" borderId="2" xfId="0" applyFont="1" applyFill="1" applyBorder="1" applyAlignment="1" applyProtection="1">
      <alignment horizontal="justify" vertical="center"/>
    </xf>
    <xf numFmtId="0" fontId="21" fillId="16" borderId="2" xfId="0" applyFont="1" applyFill="1" applyBorder="1" applyAlignment="1" applyProtection="1">
      <alignment horizontal="justify" vertical="center" wrapText="1"/>
    </xf>
    <xf numFmtId="0" fontId="19" fillId="14" borderId="2" xfId="0" applyFont="1" applyFill="1" applyBorder="1" applyAlignment="1" applyProtection="1">
      <alignment horizontal="justify" vertical="center"/>
    </xf>
    <xf numFmtId="0" fontId="22" fillId="14" borderId="2" xfId="0" applyFont="1" applyFill="1" applyBorder="1" applyAlignment="1" applyProtection="1">
      <alignment horizontal="justify" vertical="center" wrapText="1"/>
    </xf>
    <xf numFmtId="0" fontId="22" fillId="14" borderId="2" xfId="0" applyFont="1" applyFill="1" applyBorder="1" applyAlignment="1" applyProtection="1">
      <alignment horizontal="justify" vertical="center"/>
    </xf>
    <xf numFmtId="0" fontId="19" fillId="14" borderId="0" xfId="0" applyFont="1" applyFill="1" applyProtection="1"/>
    <xf numFmtId="0" fontId="0" fillId="13" borderId="0" xfId="0" applyFill="1" applyProtection="1"/>
    <xf numFmtId="0" fontId="20" fillId="17" borderId="2" xfId="0" applyFont="1" applyFill="1" applyBorder="1" applyAlignment="1" applyProtection="1">
      <alignment horizontal="center" vertical="center" wrapText="1"/>
    </xf>
    <xf numFmtId="0" fontId="19" fillId="16" borderId="2" xfId="0" applyFont="1" applyFill="1" applyBorder="1" applyAlignment="1" applyProtection="1">
      <alignment horizontal="center" vertical="center"/>
    </xf>
    <xf numFmtId="9" fontId="19" fillId="19" borderId="2" xfId="0" applyNumberFormat="1" applyFont="1" applyFill="1" applyBorder="1" applyAlignment="1" applyProtection="1">
      <alignment horizontal="center" vertical="center"/>
    </xf>
    <xf numFmtId="1" fontId="10" fillId="2" borderId="2" xfId="0" applyNumberFormat="1" applyFont="1" applyFill="1" applyBorder="1" applyAlignment="1" applyProtection="1">
      <alignment horizontal="center" vertical="center"/>
    </xf>
    <xf numFmtId="9" fontId="10" fillId="2" borderId="2" xfId="2" applyFont="1" applyFill="1" applyBorder="1" applyAlignment="1" applyProtection="1">
      <alignment horizontal="center" vertical="center" wrapText="1"/>
    </xf>
    <xf numFmtId="9" fontId="10" fillId="2" borderId="2" xfId="2" applyFont="1" applyFill="1" applyBorder="1" applyAlignment="1" applyProtection="1">
      <alignment horizontal="center" vertical="center"/>
    </xf>
    <xf numFmtId="0" fontId="10" fillId="11" borderId="2" xfId="0" applyFont="1" applyFill="1" applyBorder="1" applyAlignment="1" applyProtection="1">
      <alignment horizontal="justify" vertical="center" wrapText="1"/>
    </xf>
    <xf numFmtId="0" fontId="6" fillId="2" borderId="3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5" fillId="0" borderId="17" xfId="1" applyFont="1" applyFill="1" applyBorder="1" applyAlignment="1" applyProtection="1">
      <alignment horizontal="center" vertical="center" wrapText="1"/>
    </xf>
    <xf numFmtId="0" fontId="5" fillId="0" borderId="25"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10" fillId="2" borderId="0" xfId="0" applyFont="1" applyFill="1" applyAlignment="1" applyProtection="1"/>
    <xf numFmtId="49"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vertical="center" wrapText="1"/>
    </xf>
    <xf numFmtId="0" fontId="7" fillId="2" borderId="37"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9" fontId="7" fillId="2" borderId="16" xfId="0" applyNumberFormat="1" applyFont="1" applyFill="1" applyBorder="1" applyAlignment="1" applyProtection="1">
      <alignment horizontal="center" vertical="center" wrapText="1"/>
    </xf>
    <xf numFmtId="9" fontId="6" fillId="2" borderId="0" xfId="0" applyNumberFormat="1" applyFont="1" applyFill="1" applyBorder="1" applyAlignment="1" applyProtection="1">
      <alignment vertical="center"/>
    </xf>
    <xf numFmtId="9" fontId="6" fillId="2" borderId="0" xfId="2" applyFont="1" applyFill="1" applyBorder="1" applyAlignment="1" applyProtection="1">
      <alignment horizontal="center" vertical="center"/>
    </xf>
    <xf numFmtId="9" fontId="6" fillId="2" borderId="0" xfId="2"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0" xfId="0" applyFont="1" applyFill="1" applyBorder="1" applyAlignment="1" applyProtection="1">
      <alignment vertical="center"/>
    </xf>
    <xf numFmtId="0" fontId="12" fillId="2" borderId="0" xfId="0" applyFont="1" applyFill="1" applyBorder="1" applyAlignment="1" applyProtection="1"/>
    <xf numFmtId="0" fontId="11" fillId="3" borderId="0" xfId="0" applyFont="1" applyFill="1" applyAlignment="1" applyProtection="1">
      <alignment horizontal="left"/>
    </xf>
    <xf numFmtId="0" fontId="11" fillId="2" borderId="1" xfId="0" applyFont="1" applyFill="1" applyBorder="1" applyAlignment="1" applyProtection="1">
      <alignment horizontal="center"/>
    </xf>
    <xf numFmtId="0" fontId="11" fillId="2" borderId="0" xfId="0" applyFont="1" applyFill="1" applyAlignment="1" applyProtection="1"/>
    <xf numFmtId="0" fontId="11" fillId="2" borderId="0" xfId="0" applyFont="1" applyFill="1" applyBorder="1" applyAlignment="1" applyProtection="1"/>
    <xf numFmtId="0" fontId="11" fillId="3" borderId="0" xfId="0" applyFont="1" applyFill="1" applyAlignment="1" applyProtection="1">
      <alignment horizontal="left" vertical="top"/>
    </xf>
    <xf numFmtId="0" fontId="11" fillId="2" borderId="1" xfId="0" applyFont="1" applyFill="1" applyBorder="1" applyAlignment="1" applyProtection="1"/>
    <xf numFmtId="0" fontId="10" fillId="2" borderId="1" xfId="0" applyFont="1" applyFill="1" applyBorder="1" applyProtection="1"/>
    <xf numFmtId="14" fontId="10" fillId="2" borderId="1" xfId="0" applyNumberFormat="1" applyFont="1" applyFill="1" applyBorder="1" applyAlignment="1" applyProtection="1">
      <alignment horizontal="center"/>
    </xf>
    <xf numFmtId="0" fontId="11" fillId="2" borderId="0" xfId="0" applyFont="1" applyFill="1" applyAlignment="1" applyProtection="1">
      <alignment horizontal="left"/>
    </xf>
    <xf numFmtId="0" fontId="11" fillId="2" borderId="0" xfId="0" applyFont="1" applyFill="1" applyBorder="1" applyAlignment="1" applyProtection="1">
      <alignment horizontal="center"/>
    </xf>
    <xf numFmtId="0" fontId="11" fillId="2" borderId="0" xfId="0" applyFont="1" applyFill="1" applyAlignment="1" applyProtection="1">
      <alignment horizontal="left" wrapText="1"/>
    </xf>
    <xf numFmtId="0" fontId="11" fillId="3" borderId="0" xfId="0" applyFont="1" applyFill="1" applyAlignment="1" applyProtection="1">
      <alignment horizontal="left"/>
    </xf>
    <xf numFmtId="0" fontId="10" fillId="2" borderId="0" xfId="0" applyFont="1" applyFill="1" applyAlignment="1" applyProtection="1">
      <alignment horizontal="justify" wrapText="1"/>
    </xf>
    <xf numFmtId="0" fontId="10" fillId="7" borderId="0" xfId="0" applyFont="1" applyFill="1" applyAlignment="1" applyProtection="1">
      <alignment wrapText="1"/>
    </xf>
    <xf numFmtId="0" fontId="10" fillId="7" borderId="0" xfId="0" applyFont="1" applyFill="1" applyAlignment="1" applyProtection="1">
      <alignment horizontal="left"/>
    </xf>
    <xf numFmtId="0" fontId="10" fillId="7" borderId="0" xfId="0" applyFont="1" applyFill="1" applyProtection="1"/>
    <xf numFmtId="0" fontId="10" fillId="7" borderId="0" xfId="0" applyFont="1" applyFill="1" applyAlignment="1" applyProtection="1">
      <alignment horizontal="center"/>
    </xf>
    <xf numFmtId="0" fontId="10" fillId="7" borderId="0" xfId="0" applyFont="1" applyFill="1" applyAlignment="1" applyProtection="1">
      <alignment horizontal="left" vertical="top"/>
    </xf>
    <xf numFmtId="0" fontId="9" fillId="7" borderId="0" xfId="0" applyFont="1" applyFill="1" applyBorder="1" applyAlignment="1" applyProtection="1">
      <alignment vertical="center" wrapText="1"/>
    </xf>
    <xf numFmtId="0" fontId="9" fillId="2" borderId="0" xfId="0" applyFont="1" applyFill="1" applyBorder="1" applyAlignment="1" applyProtection="1">
      <alignment wrapText="1"/>
    </xf>
    <xf numFmtId="0" fontId="9" fillId="2" borderId="0" xfId="0" applyFont="1" applyFill="1" applyBorder="1" applyAlignment="1" applyProtection="1"/>
    <xf numFmtId="0" fontId="0" fillId="0" borderId="0" xfId="0" applyProtection="1"/>
    <xf numFmtId="0" fontId="10" fillId="2" borderId="0" xfId="0" applyFont="1" applyFill="1" applyBorder="1" applyAlignment="1" applyProtection="1">
      <alignment wrapText="1"/>
    </xf>
    <xf numFmtId="0" fontId="9" fillId="2" borderId="0" xfId="0" applyFont="1" applyFill="1" applyBorder="1" applyAlignment="1" applyProtection="1">
      <alignment vertical="top" wrapText="1"/>
    </xf>
    <xf numFmtId="0" fontId="9" fillId="2" borderId="0" xfId="0" applyFont="1" applyFill="1" applyBorder="1" applyAlignment="1" applyProtection="1">
      <alignment horizontal="left" vertical="center" wrapText="1"/>
    </xf>
    <xf numFmtId="0" fontId="11" fillId="2" borderId="0" xfId="0" applyFont="1" applyFill="1" applyBorder="1" applyProtection="1"/>
    <xf numFmtId="0" fontId="9" fillId="2" borderId="0" xfId="0" applyFont="1" applyFill="1" applyBorder="1" applyAlignment="1" applyProtection="1">
      <alignment horizontal="center" vertical="center" wrapText="1"/>
    </xf>
  </cellXfs>
  <cellStyles count="4">
    <cellStyle name="Millares" xfId="3" builtinId="3"/>
    <cellStyle name="Normal" xfId="0" builtinId="0"/>
    <cellStyle name="Normal_PLANES DE MEJORAMIENTO POR PROCESOS" xfId="1"/>
    <cellStyle name="Porcentaje" xfId="2" builtinId="5"/>
  </cellStyles>
  <dxfs count="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770968</xdr:colOff>
      <xdr:row>0</xdr:row>
      <xdr:rowOff>47624</xdr:rowOff>
    </xdr:from>
    <xdr:to>
      <xdr:col>2</xdr:col>
      <xdr:colOff>134474</xdr:colOff>
      <xdr:row>1</xdr:row>
      <xdr:rowOff>437028</xdr:rowOff>
    </xdr:to>
    <xdr:pic>
      <xdr:nvPicPr>
        <xdr:cNvPr id="6807"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blip>
        <a:srcRect/>
        <a:stretch>
          <a:fillRect/>
        </a:stretch>
      </xdr:blipFill>
      <xdr:spPr bwMode="auto">
        <a:xfrm>
          <a:off x="1521762" y="47624"/>
          <a:ext cx="1559859" cy="89366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46"/>
  <sheetViews>
    <sheetView tabSelected="1" zoomScale="85" zoomScaleNormal="85" zoomScaleSheetLayoutView="70" workbookViewId="0">
      <selection activeCell="D13" sqref="D13:D14"/>
    </sheetView>
  </sheetViews>
  <sheetFormatPr baseColWidth="10" defaultRowHeight="12.75" x14ac:dyDescent="0.2"/>
  <cols>
    <col min="1" max="1" width="11.28515625" style="63" customWidth="1"/>
    <col min="2" max="2" width="32.85546875" style="63" customWidth="1"/>
    <col min="3" max="3" width="28.28515625" style="63" customWidth="1"/>
    <col min="4" max="4" width="24.7109375" style="63" customWidth="1"/>
    <col min="5" max="5" width="23.140625" style="63" customWidth="1"/>
    <col min="6" max="6" width="26.140625" style="36" customWidth="1"/>
    <col min="7" max="7" width="19.42578125" style="11" customWidth="1"/>
    <col min="8" max="8" width="7" style="11" bestFit="1" customWidth="1"/>
    <col min="9" max="9" width="14.42578125" style="11" customWidth="1"/>
    <col min="10" max="10" width="12.85546875" style="11" bestFit="1" customWidth="1"/>
    <col min="11" max="11" width="7.28515625" style="11" bestFit="1" customWidth="1"/>
    <col min="12" max="12" width="14" style="11" customWidth="1"/>
    <col min="13" max="13" width="6.85546875" style="11" customWidth="1"/>
    <col min="14" max="14" width="6.28515625" style="11" customWidth="1"/>
    <col min="15" max="15" width="9" style="11" bestFit="1" customWidth="1"/>
    <col min="16" max="16" width="4" style="29" customWidth="1"/>
    <col min="17" max="17" width="8" style="29" customWidth="1"/>
    <col min="18" max="20" width="6.7109375" style="11" bestFit="1" customWidth="1"/>
    <col min="21" max="21" width="11.140625" style="11" bestFit="1" customWidth="1"/>
    <col min="22" max="22" width="7.7109375" style="11" bestFit="1" customWidth="1"/>
    <col min="23" max="23" width="10.5703125" style="11" bestFit="1" customWidth="1"/>
    <col min="24" max="24" width="7.7109375" style="11" bestFit="1" customWidth="1"/>
    <col min="25" max="25" width="12.140625" style="11" bestFit="1" customWidth="1"/>
    <col min="26" max="28" width="6.7109375" style="11" bestFit="1" customWidth="1"/>
    <col min="29" max="29" width="11.28515625" style="11" bestFit="1" customWidth="1"/>
    <col min="30" max="32" width="6.7109375" style="11" bestFit="1" customWidth="1"/>
    <col min="33" max="33" width="11.28515625" style="11" bestFit="1" customWidth="1"/>
    <col min="34" max="34" width="11.7109375" style="11" customWidth="1"/>
    <col min="35" max="35" width="51.5703125" style="30" bestFit="1" customWidth="1"/>
    <col min="36" max="36" width="29.7109375" style="11" bestFit="1" customWidth="1"/>
    <col min="37" max="37" width="33.85546875" style="11" bestFit="1" customWidth="1"/>
    <col min="38" max="38" width="17.28515625" style="11" bestFit="1" customWidth="1"/>
    <col min="39" max="39" width="15.140625" style="11" bestFit="1" customWidth="1"/>
    <col min="40" max="40" width="15.28515625" style="11" bestFit="1" customWidth="1"/>
    <col min="41" max="41" width="26.5703125" style="11" bestFit="1" customWidth="1"/>
    <col min="42" max="42" width="18.28515625" style="11" bestFit="1" customWidth="1"/>
    <col min="43" max="43" width="15.42578125" style="11" bestFit="1" customWidth="1"/>
    <col min="44" max="44" width="33.85546875" style="11" bestFit="1" customWidth="1"/>
    <col min="45" max="45" width="29.7109375" style="11" bestFit="1" customWidth="1"/>
    <col min="46" max="46" width="25.42578125" style="11" bestFit="1" customWidth="1"/>
    <col min="47" max="47" width="15.28515625" style="63" bestFit="1" customWidth="1"/>
    <col min="48" max="48" width="26.5703125" style="11" bestFit="1" customWidth="1"/>
    <col min="49" max="16384" width="11.42578125" style="11"/>
  </cols>
  <sheetData>
    <row r="1" spans="1:49" ht="39.75" customHeight="1" x14ac:dyDescent="0.2">
      <c r="A1" s="6"/>
      <c r="B1" s="7"/>
      <c r="C1" s="7"/>
      <c r="D1" s="8" t="s">
        <v>105</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9" t="s">
        <v>0</v>
      </c>
      <c r="AV1" s="9"/>
      <c r="AW1" s="10"/>
    </row>
    <row r="2" spans="1:49" ht="39.75" customHeight="1" x14ac:dyDescent="0.2">
      <c r="A2" s="12"/>
      <c r="B2" s="13"/>
      <c r="C2" s="13"/>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9" t="s">
        <v>103</v>
      </c>
      <c r="AV2" s="9"/>
      <c r="AW2" s="14"/>
    </row>
    <row r="3" spans="1:49" s="18" customFormat="1" ht="23.25" customHeight="1" x14ac:dyDescent="0.2">
      <c r="A3" s="15"/>
      <c r="B3" s="15"/>
      <c r="C3" s="15"/>
      <c r="D3" s="15"/>
      <c r="E3" s="15"/>
      <c r="F3" s="15"/>
      <c r="G3" s="15"/>
      <c r="H3" s="15"/>
      <c r="I3" s="15"/>
      <c r="J3" s="15"/>
      <c r="K3" s="15"/>
      <c r="L3" s="15"/>
      <c r="M3" s="15"/>
      <c r="N3" s="15"/>
      <c r="O3" s="16"/>
      <c r="P3" s="17"/>
      <c r="Q3" s="17"/>
      <c r="AI3" s="19"/>
      <c r="AT3" s="20"/>
      <c r="AU3" s="21"/>
    </row>
    <row r="4" spans="1:49" ht="24.75" customHeight="1" thickBot="1" x14ac:dyDescent="0.25">
      <c r="A4" s="22" t="s">
        <v>2</v>
      </c>
      <c r="B4" s="23">
        <v>2015</v>
      </c>
      <c r="C4" s="24"/>
      <c r="D4" s="25"/>
      <c r="E4" s="25"/>
      <c r="F4" s="26" t="s">
        <v>3</v>
      </c>
      <c r="G4" s="27"/>
      <c r="H4" s="27"/>
      <c r="I4" s="28"/>
      <c r="J4" s="28"/>
      <c r="K4" s="28"/>
      <c r="L4" s="28"/>
      <c r="M4" s="28"/>
      <c r="N4" s="28"/>
      <c r="O4" s="28"/>
      <c r="AK4" s="31" t="s">
        <v>78</v>
      </c>
      <c r="AL4" s="32" t="s">
        <v>26</v>
      </c>
      <c r="AM4" s="33" t="s">
        <v>79</v>
      </c>
      <c r="AN4" s="34"/>
      <c r="AO4" s="34"/>
      <c r="AP4" s="34"/>
      <c r="AQ4" s="34"/>
      <c r="AR4" s="34"/>
      <c r="AS4" s="34"/>
      <c r="AT4" s="34"/>
      <c r="AU4" s="34"/>
      <c r="AV4" s="35"/>
    </row>
    <row r="5" spans="1:49" ht="27" customHeight="1" x14ac:dyDescent="0.2">
      <c r="A5" s="11"/>
      <c r="B5" s="11"/>
      <c r="C5" s="11"/>
      <c r="D5" s="11"/>
      <c r="E5" s="11"/>
      <c r="H5" s="37"/>
      <c r="I5" s="37"/>
      <c r="J5" s="37"/>
      <c r="K5" s="37"/>
      <c r="L5" s="37"/>
      <c r="M5" s="37"/>
      <c r="N5" s="37"/>
      <c r="O5" s="37"/>
      <c r="P5" s="37"/>
      <c r="Q5" s="37"/>
      <c r="R5" s="37"/>
      <c r="S5" s="37"/>
      <c r="T5" s="37"/>
      <c r="U5" s="37"/>
      <c r="V5" s="37"/>
      <c r="W5" s="37"/>
      <c r="X5" s="37"/>
      <c r="Y5" s="37"/>
      <c r="Z5" s="37"/>
      <c r="AA5" s="37"/>
      <c r="AB5" s="37"/>
      <c r="AC5" s="37"/>
      <c r="AD5" s="37"/>
      <c r="AE5" s="14"/>
      <c r="AF5" s="14"/>
      <c r="AG5" s="14"/>
      <c r="AH5" s="14"/>
      <c r="AK5" s="31"/>
      <c r="AL5" s="38"/>
      <c r="AM5" s="39"/>
      <c r="AN5" s="40"/>
      <c r="AO5" s="40"/>
      <c r="AP5" s="40"/>
      <c r="AQ5" s="40"/>
      <c r="AR5" s="40"/>
      <c r="AS5" s="40"/>
      <c r="AT5" s="40"/>
      <c r="AU5" s="40"/>
      <c r="AV5" s="41"/>
    </row>
    <row r="6" spans="1:49" ht="21.75" customHeight="1" thickBot="1" x14ac:dyDescent="0.25">
      <c r="A6" s="42" t="s">
        <v>1</v>
      </c>
      <c r="B6" s="42"/>
      <c r="C6" s="42"/>
      <c r="D6" s="43" t="s">
        <v>93</v>
      </c>
      <c r="E6" s="43"/>
      <c r="F6" s="43"/>
      <c r="G6" s="43"/>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K6" s="31"/>
      <c r="AL6" s="45"/>
      <c r="AM6" s="46"/>
      <c r="AN6" s="47"/>
      <c r="AO6" s="47"/>
      <c r="AP6" s="47"/>
      <c r="AQ6" s="47"/>
      <c r="AR6" s="47"/>
      <c r="AS6" s="47"/>
      <c r="AT6" s="47"/>
      <c r="AU6" s="47"/>
      <c r="AV6" s="48"/>
    </row>
    <row r="7" spans="1:49" ht="15" customHeight="1" x14ac:dyDescent="0.2">
      <c r="A7" s="49"/>
      <c r="B7" s="49"/>
      <c r="C7" s="49"/>
      <c r="D7" s="49"/>
      <c r="E7" s="49"/>
      <c r="F7" s="49"/>
      <c r="G7" s="49"/>
      <c r="H7" s="49"/>
      <c r="I7" s="49"/>
      <c r="J7" s="49"/>
      <c r="K7" s="49"/>
      <c r="L7" s="49"/>
      <c r="M7" s="49"/>
      <c r="N7" s="49"/>
      <c r="O7" s="49"/>
      <c r="P7" s="49"/>
      <c r="Q7" s="49"/>
      <c r="R7" s="49"/>
      <c r="S7" s="49"/>
      <c r="T7" s="44"/>
      <c r="U7" s="44"/>
      <c r="V7" s="44"/>
      <c r="W7" s="44"/>
      <c r="X7" s="44"/>
      <c r="Y7" s="44"/>
      <c r="Z7" s="44"/>
      <c r="AA7" s="44"/>
      <c r="AB7" s="44"/>
      <c r="AC7" s="44"/>
      <c r="AD7" s="44"/>
      <c r="AE7" s="44"/>
      <c r="AF7" s="44"/>
      <c r="AG7" s="44"/>
      <c r="AH7" s="44"/>
      <c r="AK7" s="31"/>
      <c r="AL7" s="50"/>
      <c r="AM7" s="51"/>
      <c r="AN7" s="52"/>
      <c r="AO7" s="52"/>
      <c r="AP7" s="52"/>
      <c r="AQ7" s="52"/>
      <c r="AR7" s="52"/>
      <c r="AS7" s="52"/>
      <c r="AT7" s="52"/>
      <c r="AU7" s="52"/>
      <c r="AV7" s="53"/>
    </row>
    <row r="8" spans="1:49" ht="18" customHeight="1" thickBot="1" x14ac:dyDescent="0.25">
      <c r="A8" s="42" t="s">
        <v>53</v>
      </c>
      <c r="B8" s="42"/>
      <c r="C8" s="42"/>
      <c r="D8" s="54" t="s">
        <v>113</v>
      </c>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44"/>
      <c r="AH8" s="44"/>
      <c r="AI8" s="55"/>
      <c r="AK8" s="31"/>
      <c r="AL8" s="56"/>
      <c r="AM8" s="39"/>
      <c r="AN8" s="40"/>
      <c r="AO8" s="40"/>
      <c r="AP8" s="40"/>
      <c r="AQ8" s="40"/>
      <c r="AR8" s="40"/>
      <c r="AS8" s="40"/>
      <c r="AT8" s="40"/>
      <c r="AU8" s="40"/>
      <c r="AV8" s="41"/>
    </row>
    <row r="9" spans="1:49" ht="17.25" customHeight="1" x14ac:dyDescent="0.2">
      <c r="A9" s="57"/>
      <c r="B9" s="57"/>
      <c r="C9" s="57"/>
      <c r="D9" s="57"/>
      <c r="E9" s="57"/>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58"/>
      <c r="AK9" s="31"/>
      <c r="AL9" s="56"/>
      <c r="AM9" s="39"/>
      <c r="AN9" s="40"/>
      <c r="AO9" s="40"/>
      <c r="AP9" s="40"/>
      <c r="AQ9" s="40"/>
      <c r="AR9" s="40"/>
      <c r="AS9" s="40"/>
      <c r="AT9" s="40"/>
      <c r="AU9" s="40"/>
      <c r="AV9" s="41"/>
    </row>
    <row r="10" spans="1:49" ht="16.5" customHeight="1" thickBot="1" x14ac:dyDescent="0.25">
      <c r="A10" s="59" t="s">
        <v>7</v>
      </c>
      <c r="B10" s="59"/>
      <c r="C10" s="59"/>
      <c r="D10" s="54" t="s">
        <v>290</v>
      </c>
      <c r="E10" s="54"/>
      <c r="F10" s="54"/>
      <c r="G10" s="5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58"/>
      <c r="AJ10" s="60"/>
      <c r="AK10" s="14"/>
      <c r="AL10" s="61"/>
      <c r="AM10" s="61"/>
      <c r="AN10" s="61"/>
      <c r="AO10" s="61"/>
      <c r="AP10" s="61"/>
      <c r="AQ10" s="61"/>
      <c r="AR10" s="61"/>
      <c r="AS10" s="61"/>
      <c r="AT10" s="62"/>
    </row>
    <row r="11" spans="1:49" ht="27" customHeight="1" thickBot="1" x14ac:dyDescent="0.25">
      <c r="AJ11" s="60"/>
      <c r="AK11" s="14"/>
      <c r="AL11" s="61"/>
      <c r="AM11" s="61"/>
      <c r="AN11" s="61"/>
      <c r="AO11" s="61"/>
      <c r="AP11" s="61"/>
      <c r="AQ11" s="61"/>
      <c r="AR11" s="28"/>
      <c r="AS11" s="28"/>
      <c r="AT11" s="62"/>
    </row>
    <row r="12" spans="1:49" ht="25.5" customHeight="1" thickBot="1" x14ac:dyDescent="0.25">
      <c r="A12" s="64" t="s">
        <v>20</v>
      </c>
      <c r="B12" s="65"/>
      <c r="C12" s="65"/>
      <c r="D12" s="65"/>
      <c r="E12" s="65"/>
      <c r="F12" s="65"/>
      <c r="G12" s="65"/>
      <c r="H12" s="65"/>
      <c r="I12" s="65"/>
      <c r="J12" s="65"/>
      <c r="K12" s="65"/>
      <c r="L12" s="65"/>
      <c r="M12" s="65"/>
      <c r="N12" s="65"/>
      <c r="O12" s="66" t="s">
        <v>106</v>
      </c>
      <c r="P12" s="64" t="s">
        <v>82</v>
      </c>
      <c r="Q12" s="65"/>
      <c r="R12" s="65"/>
      <c r="S12" s="65"/>
      <c r="T12" s="65"/>
      <c r="U12" s="65"/>
      <c r="V12" s="65"/>
      <c r="W12" s="65"/>
      <c r="X12" s="65"/>
      <c r="Y12" s="65"/>
      <c r="Z12" s="65"/>
      <c r="AA12" s="65"/>
      <c r="AB12" s="65"/>
      <c r="AC12" s="65"/>
      <c r="AD12" s="65"/>
      <c r="AE12" s="65"/>
      <c r="AF12" s="65"/>
      <c r="AG12" s="67"/>
      <c r="AH12" s="68" t="s">
        <v>108</v>
      </c>
      <c r="AI12" s="69" t="s">
        <v>21</v>
      </c>
      <c r="AJ12" s="69"/>
      <c r="AK12" s="69"/>
      <c r="AL12" s="69"/>
      <c r="AM12" s="69"/>
      <c r="AN12" s="69"/>
      <c r="AO12" s="69"/>
      <c r="AP12" s="69"/>
      <c r="AQ12" s="69"/>
      <c r="AR12" s="69"/>
      <c r="AS12" s="69"/>
      <c r="AT12" s="69"/>
      <c r="AU12" s="69"/>
      <c r="AV12" s="70"/>
    </row>
    <row r="13" spans="1:49" s="93" customFormat="1" ht="23.25" customHeight="1" thickBot="1" x14ac:dyDescent="0.25">
      <c r="A13" s="71" t="s">
        <v>75</v>
      </c>
      <c r="B13" s="72"/>
      <c r="C13" s="72" t="s">
        <v>110</v>
      </c>
      <c r="D13" s="72" t="s">
        <v>73</v>
      </c>
      <c r="E13" s="73" t="s">
        <v>86</v>
      </c>
      <c r="F13" s="74" t="s">
        <v>4</v>
      </c>
      <c r="G13" s="72" t="s">
        <v>6</v>
      </c>
      <c r="H13" s="72" t="s">
        <v>80</v>
      </c>
      <c r="I13" s="72"/>
      <c r="J13" s="73" t="s">
        <v>96</v>
      </c>
      <c r="K13" s="75" t="s">
        <v>109</v>
      </c>
      <c r="L13" s="76"/>
      <c r="M13" s="72" t="s">
        <v>5</v>
      </c>
      <c r="N13" s="77"/>
      <c r="O13" s="78"/>
      <c r="P13" s="79"/>
      <c r="Q13" s="80"/>
      <c r="R13" s="81" t="s">
        <v>8</v>
      </c>
      <c r="S13" s="82" t="s">
        <v>9</v>
      </c>
      <c r="T13" s="83" t="s">
        <v>10</v>
      </c>
      <c r="U13" s="84" t="s">
        <v>95</v>
      </c>
      <c r="V13" s="81" t="s">
        <v>11</v>
      </c>
      <c r="W13" s="82" t="s">
        <v>12</v>
      </c>
      <c r="X13" s="83" t="s">
        <v>13</v>
      </c>
      <c r="Y13" s="84" t="s">
        <v>95</v>
      </c>
      <c r="Z13" s="81" t="s">
        <v>14</v>
      </c>
      <c r="AA13" s="82" t="s">
        <v>15</v>
      </c>
      <c r="AB13" s="83" t="s">
        <v>16</v>
      </c>
      <c r="AC13" s="84" t="s">
        <v>95</v>
      </c>
      <c r="AD13" s="81" t="s">
        <v>17</v>
      </c>
      <c r="AE13" s="85" t="s">
        <v>18</v>
      </c>
      <c r="AF13" s="83" t="s">
        <v>19</v>
      </c>
      <c r="AG13" s="84" t="s">
        <v>95</v>
      </c>
      <c r="AH13" s="86"/>
      <c r="AI13" s="87" t="s">
        <v>22</v>
      </c>
      <c r="AJ13" s="88"/>
      <c r="AK13" s="89" t="s">
        <v>23</v>
      </c>
      <c r="AL13" s="88"/>
      <c r="AM13" s="90" t="s">
        <v>99</v>
      </c>
      <c r="AN13" s="91"/>
      <c r="AO13" s="92"/>
      <c r="AP13" s="89" t="s">
        <v>24</v>
      </c>
      <c r="AQ13" s="88"/>
      <c r="AR13" s="89" t="s">
        <v>25</v>
      </c>
      <c r="AS13" s="88"/>
      <c r="AT13" s="90" t="s">
        <v>102</v>
      </c>
      <c r="AU13" s="91"/>
      <c r="AV13" s="92"/>
    </row>
    <row r="14" spans="1:49" ht="76.5" x14ac:dyDescent="0.2">
      <c r="A14" s="94"/>
      <c r="B14" s="95"/>
      <c r="C14" s="95"/>
      <c r="D14" s="95"/>
      <c r="E14" s="73"/>
      <c r="F14" s="96"/>
      <c r="G14" s="95"/>
      <c r="H14" s="95"/>
      <c r="I14" s="95"/>
      <c r="J14" s="73"/>
      <c r="K14" s="97"/>
      <c r="L14" s="31"/>
      <c r="M14" s="95"/>
      <c r="N14" s="98"/>
      <c r="O14" s="78"/>
      <c r="P14" s="99"/>
      <c r="Q14" s="100"/>
      <c r="R14" s="101"/>
      <c r="S14" s="102"/>
      <c r="T14" s="103"/>
      <c r="U14" s="104"/>
      <c r="V14" s="101"/>
      <c r="W14" s="102"/>
      <c r="X14" s="103"/>
      <c r="Y14" s="105"/>
      <c r="Z14" s="101"/>
      <c r="AA14" s="102"/>
      <c r="AB14" s="103"/>
      <c r="AC14" s="105"/>
      <c r="AD14" s="101"/>
      <c r="AE14" s="102"/>
      <c r="AF14" s="103"/>
      <c r="AG14" s="105"/>
      <c r="AH14" s="86"/>
      <c r="AI14" s="106" t="s">
        <v>84</v>
      </c>
      <c r="AJ14" s="107" t="s">
        <v>81</v>
      </c>
      <c r="AK14" s="108" t="s">
        <v>84</v>
      </c>
      <c r="AL14" s="109" t="s">
        <v>81</v>
      </c>
      <c r="AM14" s="110" t="s">
        <v>100</v>
      </c>
      <c r="AN14" s="111" t="s">
        <v>101</v>
      </c>
      <c r="AO14" s="112" t="s">
        <v>104</v>
      </c>
      <c r="AP14" s="106" t="s">
        <v>84</v>
      </c>
      <c r="AQ14" s="107" t="s">
        <v>81</v>
      </c>
      <c r="AR14" s="108" t="s">
        <v>84</v>
      </c>
      <c r="AS14" s="109" t="s">
        <v>81</v>
      </c>
      <c r="AT14" s="110" t="s">
        <v>100</v>
      </c>
      <c r="AU14" s="111" t="s">
        <v>101</v>
      </c>
      <c r="AV14" s="112" t="s">
        <v>104</v>
      </c>
    </row>
    <row r="15" spans="1:49" ht="67.5" customHeight="1" x14ac:dyDescent="0.2">
      <c r="A15" s="113" t="s">
        <v>161</v>
      </c>
      <c r="B15" s="113"/>
      <c r="C15" s="113" t="s">
        <v>163</v>
      </c>
      <c r="D15" s="114" t="s">
        <v>43</v>
      </c>
      <c r="E15" s="114" t="s">
        <v>114</v>
      </c>
      <c r="F15" s="113" t="s">
        <v>130</v>
      </c>
      <c r="G15" s="113" t="s">
        <v>237</v>
      </c>
      <c r="H15" s="113" t="s">
        <v>131</v>
      </c>
      <c r="I15" s="113"/>
      <c r="J15" s="115" t="s">
        <v>97</v>
      </c>
      <c r="K15" s="114" t="s">
        <v>115</v>
      </c>
      <c r="L15" s="114"/>
      <c r="M15" s="116">
        <v>12</v>
      </c>
      <c r="N15" s="116"/>
      <c r="O15" s="117" t="s">
        <v>116</v>
      </c>
      <c r="P15" s="118" t="s">
        <v>74</v>
      </c>
      <c r="Q15" s="118"/>
      <c r="R15" s="119">
        <v>1</v>
      </c>
      <c r="S15" s="119">
        <v>1</v>
      </c>
      <c r="T15" s="119">
        <v>1</v>
      </c>
      <c r="U15" s="4">
        <f>+(R16+S16+T16)/SUM(R15+S15+T15)</f>
        <v>1</v>
      </c>
      <c r="V15" s="119">
        <v>1</v>
      </c>
      <c r="W15" s="119">
        <v>1</v>
      </c>
      <c r="X15" s="119">
        <v>1</v>
      </c>
      <c r="Y15" s="4">
        <f>+(V16+W16+X16)/SUM(V15+W15+X15)</f>
        <v>1</v>
      </c>
      <c r="Z15" s="119">
        <v>1</v>
      </c>
      <c r="AA15" s="119">
        <v>1</v>
      </c>
      <c r="AB15" s="119">
        <v>1</v>
      </c>
      <c r="AC15" s="4">
        <f>+(Z16+AA16+AB16)/SUM(Z15+AA15+AB15)</f>
        <v>1</v>
      </c>
      <c r="AD15" s="119">
        <v>1</v>
      </c>
      <c r="AE15" s="119">
        <v>1</v>
      </c>
      <c r="AF15" s="120">
        <v>1</v>
      </c>
      <c r="AG15" s="4">
        <f>+(AD16+AE16+AF16)/SUM(AD15+AE15+AF15)</f>
        <v>1</v>
      </c>
      <c r="AH15" s="4">
        <f>(R16+S16+T16+V16+W16+X16+Z16+AA16+AB16+AD16+AE16+AF16)/M15</f>
        <v>1</v>
      </c>
      <c r="AI15" s="121" t="s">
        <v>172</v>
      </c>
      <c r="AJ15" s="122"/>
      <c r="AK15" s="121" t="s">
        <v>267</v>
      </c>
      <c r="AL15" s="122"/>
      <c r="AM15" s="121"/>
      <c r="AN15" s="121"/>
      <c r="AO15" s="121"/>
      <c r="AP15" s="121" t="s">
        <v>267</v>
      </c>
      <c r="AQ15" s="122"/>
      <c r="AR15" s="121" t="s">
        <v>268</v>
      </c>
      <c r="AS15" s="121"/>
      <c r="AT15" s="121" t="s">
        <v>269</v>
      </c>
      <c r="AU15" s="121" t="s">
        <v>85</v>
      </c>
      <c r="AV15" s="121" t="s">
        <v>85</v>
      </c>
    </row>
    <row r="16" spans="1:49" ht="123" customHeight="1" x14ac:dyDescent="0.2">
      <c r="A16" s="113"/>
      <c r="B16" s="113"/>
      <c r="C16" s="113"/>
      <c r="D16" s="114"/>
      <c r="E16" s="114"/>
      <c r="F16" s="113"/>
      <c r="G16" s="123"/>
      <c r="H16" s="113"/>
      <c r="I16" s="113"/>
      <c r="J16" s="115"/>
      <c r="K16" s="114"/>
      <c r="L16" s="114"/>
      <c r="M16" s="116"/>
      <c r="N16" s="116"/>
      <c r="O16" s="117"/>
      <c r="P16" s="124" t="s">
        <v>76</v>
      </c>
      <c r="Q16" s="124"/>
      <c r="R16" s="125">
        <v>1</v>
      </c>
      <c r="S16" s="125">
        <v>1</v>
      </c>
      <c r="T16" s="125">
        <v>1</v>
      </c>
      <c r="U16" s="4"/>
      <c r="V16" s="125">
        <v>1</v>
      </c>
      <c r="W16" s="125">
        <v>1</v>
      </c>
      <c r="X16" s="125">
        <v>1</v>
      </c>
      <c r="Y16" s="4"/>
      <c r="Z16" s="125">
        <v>1</v>
      </c>
      <c r="AA16" s="125">
        <v>1</v>
      </c>
      <c r="AB16" s="125">
        <v>1</v>
      </c>
      <c r="AC16" s="4"/>
      <c r="AD16" s="125">
        <v>1</v>
      </c>
      <c r="AE16" s="125">
        <v>1</v>
      </c>
      <c r="AF16" s="125">
        <v>1</v>
      </c>
      <c r="AG16" s="4"/>
      <c r="AH16" s="4"/>
      <c r="AI16" s="121"/>
      <c r="AJ16" s="122"/>
      <c r="AK16" s="121"/>
      <c r="AL16" s="122"/>
      <c r="AM16" s="121"/>
      <c r="AN16" s="121"/>
      <c r="AO16" s="121"/>
      <c r="AP16" s="121"/>
      <c r="AQ16" s="122"/>
      <c r="AR16" s="121"/>
      <c r="AS16" s="121"/>
      <c r="AT16" s="121"/>
      <c r="AU16" s="121"/>
      <c r="AV16" s="121"/>
    </row>
    <row r="17" spans="1:48" ht="100.5" customHeight="1" x14ac:dyDescent="0.2">
      <c r="A17" s="113" t="s">
        <v>161</v>
      </c>
      <c r="B17" s="113"/>
      <c r="C17" s="113" t="s">
        <v>163</v>
      </c>
      <c r="D17" s="114" t="s">
        <v>43</v>
      </c>
      <c r="E17" s="114" t="s">
        <v>114</v>
      </c>
      <c r="F17" s="126" t="s">
        <v>132</v>
      </c>
      <c r="G17" s="113" t="s">
        <v>237</v>
      </c>
      <c r="H17" s="113" t="s">
        <v>133</v>
      </c>
      <c r="I17" s="123"/>
      <c r="J17" s="115" t="s">
        <v>134</v>
      </c>
      <c r="K17" s="114" t="s">
        <v>115</v>
      </c>
      <c r="L17" s="114"/>
      <c r="M17" s="116">
        <v>12</v>
      </c>
      <c r="N17" s="116"/>
      <c r="O17" s="117" t="s">
        <v>116</v>
      </c>
      <c r="P17" s="118" t="s">
        <v>74</v>
      </c>
      <c r="Q17" s="118"/>
      <c r="R17" s="119">
        <v>1</v>
      </c>
      <c r="S17" s="119">
        <v>1</v>
      </c>
      <c r="T17" s="119">
        <v>1</v>
      </c>
      <c r="U17" s="4">
        <f>+(R18+S18+T18)/SUM(R17+S17+T17)</f>
        <v>1</v>
      </c>
      <c r="V17" s="119">
        <v>1</v>
      </c>
      <c r="W17" s="119">
        <v>1</v>
      </c>
      <c r="X17" s="119">
        <v>1</v>
      </c>
      <c r="Y17" s="4">
        <f>+(V18+W18+X18)/SUM(V17+W17+X17)</f>
        <v>1</v>
      </c>
      <c r="Z17" s="119">
        <v>1</v>
      </c>
      <c r="AA17" s="119">
        <v>1</v>
      </c>
      <c r="AB17" s="119">
        <v>1</v>
      </c>
      <c r="AC17" s="4">
        <f>+(Z18+AA18+AB18)/SUM(Z17+AA17+AB17)</f>
        <v>1</v>
      </c>
      <c r="AD17" s="119">
        <v>1</v>
      </c>
      <c r="AE17" s="119">
        <v>1</v>
      </c>
      <c r="AF17" s="119">
        <v>1</v>
      </c>
      <c r="AG17" s="4">
        <f>+(AD18+AE18+AF18)/SUM(AD17+AE17+AF17)</f>
        <v>1</v>
      </c>
      <c r="AH17" s="4">
        <f>(R18+S18+T18+V18+W18+X18+Z18+AA18+AB18+AD18+AE18+AF18)/M17</f>
        <v>1</v>
      </c>
      <c r="AI17" s="121" t="s">
        <v>171</v>
      </c>
      <c r="AJ17" s="122"/>
      <c r="AK17" s="121" t="s">
        <v>270</v>
      </c>
      <c r="AL17" s="122"/>
      <c r="AM17" s="121"/>
      <c r="AN17" s="121"/>
      <c r="AO17" s="121"/>
      <c r="AP17" s="121" t="s">
        <v>271</v>
      </c>
      <c r="AQ17" s="122"/>
      <c r="AR17" s="121" t="s">
        <v>272</v>
      </c>
      <c r="AS17" s="121"/>
      <c r="AT17" s="121" t="s">
        <v>273</v>
      </c>
      <c r="AU17" s="121" t="s">
        <v>85</v>
      </c>
      <c r="AV17" s="121" t="s">
        <v>85</v>
      </c>
    </row>
    <row r="18" spans="1:48" ht="51" customHeight="1" x14ac:dyDescent="0.2">
      <c r="A18" s="113"/>
      <c r="B18" s="113"/>
      <c r="C18" s="113"/>
      <c r="D18" s="114"/>
      <c r="E18" s="114"/>
      <c r="F18" s="127"/>
      <c r="G18" s="123"/>
      <c r="H18" s="123"/>
      <c r="I18" s="123"/>
      <c r="J18" s="128"/>
      <c r="K18" s="114"/>
      <c r="L18" s="114"/>
      <c r="M18" s="116"/>
      <c r="N18" s="116"/>
      <c r="O18" s="117"/>
      <c r="P18" s="124" t="s">
        <v>76</v>
      </c>
      <c r="Q18" s="124"/>
      <c r="R18" s="125">
        <v>1</v>
      </c>
      <c r="S18" s="125">
        <v>1</v>
      </c>
      <c r="T18" s="125">
        <v>1</v>
      </c>
      <c r="U18" s="4"/>
      <c r="V18" s="125">
        <v>1</v>
      </c>
      <c r="W18" s="125">
        <v>1</v>
      </c>
      <c r="X18" s="125">
        <v>1</v>
      </c>
      <c r="Y18" s="4"/>
      <c r="Z18" s="125">
        <v>1</v>
      </c>
      <c r="AA18" s="125">
        <v>1</v>
      </c>
      <c r="AB18" s="125">
        <v>1</v>
      </c>
      <c r="AC18" s="4"/>
      <c r="AD18" s="125">
        <v>1</v>
      </c>
      <c r="AE18" s="125">
        <v>1</v>
      </c>
      <c r="AF18" s="125">
        <v>1</v>
      </c>
      <c r="AG18" s="4"/>
      <c r="AH18" s="4"/>
      <c r="AI18" s="121"/>
      <c r="AJ18" s="122"/>
      <c r="AK18" s="121"/>
      <c r="AL18" s="122"/>
      <c r="AM18" s="121"/>
      <c r="AN18" s="121"/>
      <c r="AO18" s="121"/>
      <c r="AP18" s="121"/>
      <c r="AQ18" s="122"/>
      <c r="AR18" s="121"/>
      <c r="AS18" s="121"/>
      <c r="AT18" s="121"/>
      <c r="AU18" s="121"/>
      <c r="AV18" s="121"/>
    </row>
    <row r="19" spans="1:48" ht="54.75" customHeight="1" x14ac:dyDescent="0.2">
      <c r="A19" s="113" t="s">
        <v>161</v>
      </c>
      <c r="B19" s="113"/>
      <c r="C19" s="113" t="s">
        <v>163</v>
      </c>
      <c r="D19" s="114" t="s">
        <v>43</v>
      </c>
      <c r="E19" s="114" t="s">
        <v>114</v>
      </c>
      <c r="F19" s="113" t="s">
        <v>135</v>
      </c>
      <c r="G19" s="113" t="s">
        <v>210</v>
      </c>
      <c r="H19" s="114" t="s">
        <v>117</v>
      </c>
      <c r="I19" s="114"/>
      <c r="J19" s="115" t="s">
        <v>98</v>
      </c>
      <c r="K19" s="114" t="s">
        <v>118</v>
      </c>
      <c r="L19" s="114"/>
      <c r="M19" s="116">
        <v>1</v>
      </c>
      <c r="N19" s="116"/>
      <c r="O19" s="117" t="s">
        <v>116</v>
      </c>
      <c r="P19" s="118" t="s">
        <v>74</v>
      </c>
      <c r="Q19" s="118"/>
      <c r="R19" s="2"/>
      <c r="S19" s="2"/>
      <c r="T19" s="2"/>
      <c r="U19" s="4"/>
      <c r="V19" s="2"/>
      <c r="W19" s="2"/>
      <c r="X19" s="2"/>
      <c r="Y19" s="4"/>
      <c r="Z19" s="129"/>
      <c r="AA19" s="129"/>
      <c r="AB19" s="129"/>
      <c r="AC19" s="4"/>
      <c r="AD19" s="130">
        <v>1</v>
      </c>
      <c r="AE19" s="130"/>
      <c r="AF19" s="130"/>
      <c r="AG19" s="4">
        <f>+(AD20+AE20+AF20)/SUM(AD19+AE19+AF19)</f>
        <v>1</v>
      </c>
      <c r="AH19" s="4">
        <f>(R20+S20+T20+V20+W20+X20+Z20+AA20+AB20+AD20+AE20+AF20)/M19</f>
        <v>1</v>
      </c>
      <c r="AI19" s="131" t="s">
        <v>248</v>
      </c>
      <c r="AJ19" s="131"/>
      <c r="AK19" s="131"/>
      <c r="AL19" s="131"/>
      <c r="AM19" s="131"/>
      <c r="AN19" s="131"/>
      <c r="AO19" s="131"/>
      <c r="AP19" s="131" t="s">
        <v>274</v>
      </c>
      <c r="AQ19" s="131"/>
      <c r="AR19" s="121"/>
      <c r="AS19" s="122"/>
      <c r="AT19" s="121" t="s">
        <v>275</v>
      </c>
      <c r="AU19" s="121" t="s">
        <v>276</v>
      </c>
      <c r="AV19" s="121"/>
    </row>
    <row r="20" spans="1:48" ht="48" customHeight="1" x14ac:dyDescent="0.2">
      <c r="A20" s="113"/>
      <c r="B20" s="113"/>
      <c r="C20" s="113"/>
      <c r="D20" s="114"/>
      <c r="E20" s="114"/>
      <c r="F20" s="113"/>
      <c r="G20" s="123"/>
      <c r="H20" s="114"/>
      <c r="I20" s="114"/>
      <c r="J20" s="115"/>
      <c r="K20" s="114"/>
      <c r="L20" s="114"/>
      <c r="M20" s="116"/>
      <c r="N20" s="116"/>
      <c r="O20" s="117"/>
      <c r="P20" s="124" t="s">
        <v>76</v>
      </c>
      <c r="Q20" s="124"/>
      <c r="R20" s="2"/>
      <c r="S20" s="2"/>
      <c r="T20" s="2"/>
      <c r="U20" s="4"/>
      <c r="V20" s="2"/>
      <c r="W20" s="2"/>
      <c r="X20" s="2"/>
      <c r="Y20" s="5"/>
      <c r="Z20" s="129"/>
      <c r="AA20" s="129"/>
      <c r="AB20" s="129"/>
      <c r="AC20" s="4"/>
      <c r="AD20" s="3"/>
      <c r="AE20" s="3">
        <v>1</v>
      </c>
      <c r="AF20" s="3"/>
      <c r="AG20" s="4"/>
      <c r="AH20" s="4"/>
      <c r="AI20" s="131"/>
      <c r="AJ20" s="131"/>
      <c r="AK20" s="131"/>
      <c r="AL20" s="131"/>
      <c r="AM20" s="131"/>
      <c r="AN20" s="131"/>
      <c r="AO20" s="131"/>
      <c r="AP20" s="131"/>
      <c r="AQ20" s="131"/>
      <c r="AR20" s="121"/>
      <c r="AS20" s="122"/>
      <c r="AT20" s="121"/>
      <c r="AU20" s="121"/>
      <c r="AV20" s="121"/>
    </row>
    <row r="21" spans="1:48" ht="56.25" customHeight="1" x14ac:dyDescent="0.2">
      <c r="A21" s="113" t="s">
        <v>161</v>
      </c>
      <c r="B21" s="113"/>
      <c r="C21" s="113" t="s">
        <v>163</v>
      </c>
      <c r="D21" s="114" t="s">
        <v>43</v>
      </c>
      <c r="E21" s="114" t="s">
        <v>114</v>
      </c>
      <c r="F21" s="132" t="s">
        <v>164</v>
      </c>
      <c r="G21" s="133" t="s">
        <v>183</v>
      </c>
      <c r="H21" s="134" t="s">
        <v>137</v>
      </c>
      <c r="I21" s="134"/>
      <c r="J21" s="115" t="s">
        <v>98</v>
      </c>
      <c r="K21" s="114" t="s">
        <v>141</v>
      </c>
      <c r="L21" s="114"/>
      <c r="M21" s="135">
        <v>1</v>
      </c>
      <c r="N21" s="136"/>
      <c r="O21" s="117" t="s">
        <v>107</v>
      </c>
      <c r="P21" s="137" t="s">
        <v>74</v>
      </c>
      <c r="Q21" s="137"/>
      <c r="R21" s="4">
        <v>0.15</v>
      </c>
      <c r="S21" s="4"/>
      <c r="T21" s="4"/>
      <c r="U21" s="4">
        <f>+(R22+S22+T22)/SUM(R21+S21+T21)</f>
        <v>1</v>
      </c>
      <c r="V21" s="4">
        <v>0.3</v>
      </c>
      <c r="W21" s="4"/>
      <c r="X21" s="4"/>
      <c r="Y21" s="4">
        <f>+(V22+W22+X22)/SUM(V21+W21+X21)</f>
        <v>1</v>
      </c>
      <c r="Z21" s="4">
        <v>0.3</v>
      </c>
      <c r="AA21" s="4"/>
      <c r="AB21" s="4"/>
      <c r="AC21" s="4">
        <f>+(Z22+AA22+AB22)/SUM(Z21+AA21+AB21)</f>
        <v>1</v>
      </c>
      <c r="AD21" s="4">
        <v>0.25</v>
      </c>
      <c r="AE21" s="4"/>
      <c r="AF21" s="4"/>
      <c r="AG21" s="4">
        <f>+(AD22+AE22+AF22)/SUM(AD21+AE21+AF21)</f>
        <v>1</v>
      </c>
      <c r="AH21" s="4">
        <f>(R22+S22+T22+V22+W22+X22+Z22+AA22+AB22+AD22+AE22+AF22)/M21</f>
        <v>1</v>
      </c>
      <c r="AI21" s="138" t="s">
        <v>255</v>
      </c>
      <c r="AJ21" s="138"/>
      <c r="AK21" s="138" t="s">
        <v>277</v>
      </c>
      <c r="AL21" s="139"/>
      <c r="AM21" s="139"/>
      <c r="AN21" s="139"/>
      <c r="AO21" s="139"/>
      <c r="AP21" s="138" t="s">
        <v>277</v>
      </c>
      <c r="AQ21" s="139"/>
      <c r="AR21" s="138" t="s">
        <v>277</v>
      </c>
      <c r="AS21" s="139"/>
      <c r="AT21" s="121" t="s">
        <v>278</v>
      </c>
      <c r="AU21" s="121" t="s">
        <v>279</v>
      </c>
      <c r="AV21" s="140"/>
    </row>
    <row r="22" spans="1:48" ht="57" customHeight="1" x14ac:dyDescent="0.2">
      <c r="A22" s="113"/>
      <c r="B22" s="113"/>
      <c r="C22" s="113"/>
      <c r="D22" s="114"/>
      <c r="E22" s="114"/>
      <c r="F22" s="132"/>
      <c r="G22" s="133"/>
      <c r="H22" s="134"/>
      <c r="I22" s="134"/>
      <c r="J22" s="115"/>
      <c r="K22" s="114"/>
      <c r="L22" s="114"/>
      <c r="M22" s="136"/>
      <c r="N22" s="136"/>
      <c r="O22" s="117"/>
      <c r="P22" s="137" t="s">
        <v>76</v>
      </c>
      <c r="Q22" s="137"/>
      <c r="R22" s="4">
        <v>0.15</v>
      </c>
      <c r="S22" s="4"/>
      <c r="T22" s="4"/>
      <c r="U22" s="4"/>
      <c r="V22" s="4">
        <v>0.3</v>
      </c>
      <c r="W22" s="4"/>
      <c r="X22" s="4"/>
      <c r="Y22" s="4"/>
      <c r="Z22" s="4">
        <v>0.3</v>
      </c>
      <c r="AA22" s="4"/>
      <c r="AB22" s="4"/>
      <c r="AC22" s="4"/>
      <c r="AD22" s="4">
        <v>0.25</v>
      </c>
      <c r="AE22" s="5"/>
      <c r="AF22" s="5"/>
      <c r="AG22" s="4"/>
      <c r="AH22" s="4"/>
      <c r="AI22" s="138"/>
      <c r="AJ22" s="138"/>
      <c r="AK22" s="138"/>
      <c r="AL22" s="139"/>
      <c r="AM22" s="139"/>
      <c r="AN22" s="139"/>
      <c r="AO22" s="139"/>
      <c r="AP22" s="138"/>
      <c r="AQ22" s="139"/>
      <c r="AR22" s="138"/>
      <c r="AS22" s="139"/>
      <c r="AT22" s="121"/>
      <c r="AU22" s="121"/>
      <c r="AV22" s="140"/>
    </row>
    <row r="23" spans="1:48" ht="100.5" customHeight="1" x14ac:dyDescent="0.2">
      <c r="A23" s="113" t="s">
        <v>161</v>
      </c>
      <c r="B23" s="113"/>
      <c r="C23" s="113" t="s">
        <v>163</v>
      </c>
      <c r="D23" s="114" t="s">
        <v>43</v>
      </c>
      <c r="E23" s="114" t="s">
        <v>119</v>
      </c>
      <c r="F23" s="113" t="s">
        <v>165</v>
      </c>
      <c r="G23" s="133" t="s">
        <v>183</v>
      </c>
      <c r="H23" s="114" t="s">
        <v>120</v>
      </c>
      <c r="I23" s="114"/>
      <c r="J23" s="115" t="s">
        <v>98</v>
      </c>
      <c r="K23" s="114" t="s">
        <v>121</v>
      </c>
      <c r="L23" s="114"/>
      <c r="M23" s="135">
        <v>1</v>
      </c>
      <c r="N23" s="136"/>
      <c r="O23" s="117" t="s">
        <v>107</v>
      </c>
      <c r="P23" s="137" t="s">
        <v>74</v>
      </c>
      <c r="Q23" s="137"/>
      <c r="R23" s="3"/>
      <c r="S23" s="3"/>
      <c r="T23" s="2">
        <v>1</v>
      </c>
      <c r="U23" s="4">
        <f>+(R24+S24+T24)/SUM(R23+S23+T23)</f>
        <v>1</v>
      </c>
      <c r="V23" s="3"/>
      <c r="W23" s="3"/>
      <c r="X23" s="2">
        <v>1</v>
      </c>
      <c r="Y23" s="4">
        <f>+(V24+W24+X24)/SUM(V23+W23+X23)</f>
        <v>1</v>
      </c>
      <c r="Z23" s="2"/>
      <c r="AA23" s="3"/>
      <c r="AB23" s="2">
        <v>1</v>
      </c>
      <c r="AC23" s="4">
        <f>+(Z24+AA24+AB24)/SUM(Z23+AA23+AB23)</f>
        <v>1</v>
      </c>
      <c r="AD23" s="3"/>
      <c r="AE23" s="3"/>
      <c r="AF23" s="2">
        <v>1</v>
      </c>
      <c r="AG23" s="4">
        <f>+(AD24+AE24+AF24)/SUM(AD23+AE23+AF23)</f>
        <v>0.5</v>
      </c>
      <c r="AH23" s="141">
        <f>(U23+Y23+AC23+AG23)/4</f>
        <v>0.875</v>
      </c>
      <c r="AI23" s="138" t="s">
        <v>206</v>
      </c>
      <c r="AJ23" s="138"/>
      <c r="AK23" s="138" t="s">
        <v>281</v>
      </c>
      <c r="AL23" s="139"/>
      <c r="AM23" s="138" t="s">
        <v>207</v>
      </c>
      <c r="AN23" s="138" t="s">
        <v>208</v>
      </c>
      <c r="AO23" s="138" t="s">
        <v>209</v>
      </c>
      <c r="AP23" s="138" t="s">
        <v>283</v>
      </c>
      <c r="AQ23" s="139"/>
      <c r="AR23" s="138" t="s">
        <v>280</v>
      </c>
      <c r="AS23" s="139"/>
      <c r="AT23" s="121" t="s">
        <v>284</v>
      </c>
      <c r="AU23" s="142"/>
      <c r="AV23" s="140"/>
    </row>
    <row r="24" spans="1:48" ht="99.75" customHeight="1" x14ac:dyDescent="0.2">
      <c r="A24" s="113"/>
      <c r="B24" s="113"/>
      <c r="C24" s="113"/>
      <c r="D24" s="114"/>
      <c r="E24" s="114"/>
      <c r="F24" s="113"/>
      <c r="G24" s="133"/>
      <c r="H24" s="114"/>
      <c r="I24" s="114"/>
      <c r="J24" s="115"/>
      <c r="K24" s="114"/>
      <c r="L24" s="114"/>
      <c r="M24" s="136"/>
      <c r="N24" s="136"/>
      <c r="O24" s="117"/>
      <c r="P24" s="137" t="s">
        <v>76</v>
      </c>
      <c r="Q24" s="137"/>
      <c r="R24" s="3"/>
      <c r="S24" s="3"/>
      <c r="T24" s="2">
        <v>1</v>
      </c>
      <c r="U24" s="4"/>
      <c r="V24" s="3"/>
      <c r="W24" s="3"/>
      <c r="X24" s="2">
        <v>1</v>
      </c>
      <c r="Y24" s="4"/>
      <c r="Z24" s="3"/>
      <c r="AA24" s="3"/>
      <c r="AB24" s="2">
        <v>1</v>
      </c>
      <c r="AC24" s="4"/>
      <c r="AD24" s="3"/>
      <c r="AE24" s="3"/>
      <c r="AF24" s="143">
        <v>0.5</v>
      </c>
      <c r="AG24" s="4"/>
      <c r="AH24" s="144"/>
      <c r="AI24" s="138"/>
      <c r="AJ24" s="138"/>
      <c r="AK24" s="138"/>
      <c r="AL24" s="139"/>
      <c r="AM24" s="138"/>
      <c r="AN24" s="138"/>
      <c r="AO24" s="138"/>
      <c r="AP24" s="138"/>
      <c r="AQ24" s="139"/>
      <c r="AR24" s="138"/>
      <c r="AS24" s="139"/>
      <c r="AT24" s="121"/>
      <c r="AU24" s="142"/>
      <c r="AV24" s="140"/>
    </row>
    <row r="25" spans="1:48" ht="63" customHeight="1" x14ac:dyDescent="0.2">
      <c r="A25" s="114" t="s">
        <v>161</v>
      </c>
      <c r="B25" s="114"/>
      <c r="C25" s="114" t="str">
        <f>C23</f>
        <v>Fortalecer al 80% el Sistema Integrado de Gestión.</v>
      </c>
      <c r="D25" s="114" t="s">
        <v>43</v>
      </c>
      <c r="E25" s="114" t="s">
        <v>119</v>
      </c>
      <c r="F25" s="114" t="s">
        <v>166</v>
      </c>
      <c r="G25" s="133" t="s">
        <v>183</v>
      </c>
      <c r="H25" s="114" t="s">
        <v>136</v>
      </c>
      <c r="I25" s="114"/>
      <c r="J25" s="115" t="s">
        <v>98</v>
      </c>
      <c r="K25" s="114" t="s">
        <v>138</v>
      </c>
      <c r="L25" s="114"/>
      <c r="M25" s="145">
        <v>1</v>
      </c>
      <c r="N25" s="145"/>
      <c r="O25" s="146"/>
      <c r="P25" s="137" t="s">
        <v>74</v>
      </c>
      <c r="Q25" s="137"/>
      <c r="R25" s="147">
        <v>8.3299999999999999E-2</v>
      </c>
      <c r="S25" s="147">
        <v>8.3299999999999999E-2</v>
      </c>
      <c r="T25" s="147">
        <v>8.3299999999999999E-2</v>
      </c>
      <c r="U25" s="4">
        <f>+(R26+S26+T26)/SUM(R25+S25+T25)</f>
        <v>1</v>
      </c>
      <c r="V25" s="147">
        <v>8.3299999999999999E-2</v>
      </c>
      <c r="W25" s="147">
        <v>8.3299999999999999E-2</v>
      </c>
      <c r="X25" s="147">
        <v>8.3299999999999999E-2</v>
      </c>
      <c r="Y25" s="4">
        <f>+(V26+W26+X26)/SUM(V25+W25+X25)</f>
        <v>1</v>
      </c>
      <c r="Z25" s="147">
        <v>8.3299999999999999E-2</v>
      </c>
      <c r="AA25" s="147">
        <v>8.3299999999999999E-2</v>
      </c>
      <c r="AB25" s="147">
        <v>8.3299999999999999E-2</v>
      </c>
      <c r="AC25" s="4">
        <f>+(Z26+AA26+AB26)/SUM(Z25+AA25+AB25)</f>
        <v>1</v>
      </c>
      <c r="AD25" s="147">
        <v>8.3299999999999999E-2</v>
      </c>
      <c r="AE25" s="147">
        <v>8.3299999999999999E-2</v>
      </c>
      <c r="AF25" s="147">
        <v>8.3299999999999999E-2</v>
      </c>
      <c r="AG25" s="4">
        <f>+(AD26+AE26+AF26)/SUM(AD25+AE25+AF25)</f>
        <v>1</v>
      </c>
      <c r="AH25" s="148">
        <f>(R26+S26+T26+V26+W26+X26+Z26+AA26+AB26+AD26+AE26+AF26)/M25</f>
        <v>0.99960000000000016</v>
      </c>
      <c r="AI25" s="138" t="s">
        <v>202</v>
      </c>
      <c r="AJ25" s="149"/>
      <c r="AK25" s="138" t="s">
        <v>202</v>
      </c>
      <c r="AL25" s="150"/>
      <c r="AM25" s="149" t="s">
        <v>203</v>
      </c>
      <c r="AN25" s="149" t="s">
        <v>204</v>
      </c>
      <c r="AO25" s="149" t="s">
        <v>205</v>
      </c>
      <c r="AP25" s="138" t="s">
        <v>282</v>
      </c>
      <c r="AQ25" s="151"/>
      <c r="AR25" s="138" t="s">
        <v>280</v>
      </c>
      <c r="AS25" s="139"/>
      <c r="AT25" s="121" t="s">
        <v>285</v>
      </c>
      <c r="AU25" s="142"/>
      <c r="AV25" s="140"/>
    </row>
    <row r="26" spans="1:48" ht="63" customHeight="1" x14ac:dyDescent="0.2">
      <c r="A26" s="114"/>
      <c r="B26" s="114"/>
      <c r="C26" s="114"/>
      <c r="D26" s="114"/>
      <c r="E26" s="114"/>
      <c r="F26" s="114"/>
      <c r="G26" s="133"/>
      <c r="H26" s="114"/>
      <c r="I26" s="114"/>
      <c r="J26" s="115"/>
      <c r="K26" s="114"/>
      <c r="L26" s="114"/>
      <c r="M26" s="145"/>
      <c r="N26" s="145"/>
      <c r="O26" s="146"/>
      <c r="P26" s="137" t="s">
        <v>76</v>
      </c>
      <c r="Q26" s="137"/>
      <c r="R26" s="147">
        <v>8.3299999999999999E-2</v>
      </c>
      <c r="S26" s="147">
        <v>8.3299999999999999E-2</v>
      </c>
      <c r="T26" s="147">
        <v>8.3299999999999999E-2</v>
      </c>
      <c r="U26" s="4"/>
      <c r="V26" s="147">
        <v>8.3299999999999999E-2</v>
      </c>
      <c r="W26" s="147">
        <v>8.3299999999999999E-2</v>
      </c>
      <c r="X26" s="147">
        <v>8.3299999999999999E-2</v>
      </c>
      <c r="Y26" s="4"/>
      <c r="Z26" s="147">
        <v>8.3299999999999999E-2</v>
      </c>
      <c r="AA26" s="147">
        <v>8.3299999999999999E-2</v>
      </c>
      <c r="AB26" s="147">
        <v>8.3299999999999999E-2</v>
      </c>
      <c r="AC26" s="4"/>
      <c r="AD26" s="147">
        <v>8.3299999999999999E-2</v>
      </c>
      <c r="AE26" s="147">
        <v>8.3299999999999999E-2</v>
      </c>
      <c r="AF26" s="147">
        <v>8.3299999999999999E-2</v>
      </c>
      <c r="AG26" s="4"/>
      <c r="AH26" s="152"/>
      <c r="AI26" s="138"/>
      <c r="AJ26" s="149"/>
      <c r="AK26" s="138"/>
      <c r="AL26" s="150"/>
      <c r="AM26" s="149"/>
      <c r="AN26" s="149"/>
      <c r="AO26" s="149"/>
      <c r="AP26" s="138"/>
      <c r="AQ26" s="153"/>
      <c r="AR26" s="138"/>
      <c r="AS26" s="139"/>
      <c r="AT26" s="121"/>
      <c r="AU26" s="142"/>
      <c r="AV26" s="140"/>
    </row>
    <row r="27" spans="1:48" s="18" customFormat="1" ht="66.75" customHeight="1" x14ac:dyDescent="0.2">
      <c r="A27" s="121" t="s">
        <v>161</v>
      </c>
      <c r="B27" s="121"/>
      <c r="C27" s="121" t="s">
        <v>163</v>
      </c>
      <c r="D27" s="154" t="s">
        <v>46</v>
      </c>
      <c r="E27" s="154" t="s">
        <v>122</v>
      </c>
      <c r="F27" s="121" t="s">
        <v>211</v>
      </c>
      <c r="G27" s="155" t="s">
        <v>183</v>
      </c>
      <c r="H27" s="154" t="s">
        <v>129</v>
      </c>
      <c r="I27" s="154"/>
      <c r="J27" s="156" t="s">
        <v>98</v>
      </c>
      <c r="K27" s="154" t="s">
        <v>123</v>
      </c>
      <c r="L27" s="154"/>
      <c r="M27" s="157">
        <v>1</v>
      </c>
      <c r="N27" s="157"/>
      <c r="O27" s="156" t="s">
        <v>116</v>
      </c>
      <c r="P27" s="158" t="s">
        <v>74</v>
      </c>
      <c r="Q27" s="158"/>
      <c r="R27" s="2"/>
      <c r="S27" s="2"/>
      <c r="T27" s="2"/>
      <c r="U27" s="4"/>
      <c r="V27" s="159"/>
      <c r="W27" s="159"/>
      <c r="X27" s="2">
        <v>0.15</v>
      </c>
      <c r="Y27" s="4">
        <f>+(V28+W28+X28)/SUM(V27+W27+X27)</f>
        <v>0</v>
      </c>
      <c r="Z27" s="2">
        <v>0.15</v>
      </c>
      <c r="AA27" s="2">
        <v>0.15</v>
      </c>
      <c r="AB27" s="2">
        <v>0.15</v>
      </c>
      <c r="AC27" s="4">
        <f>+(Z28+AA28+AB28)/SUM(Z27+AA27+AB27)</f>
        <v>0</v>
      </c>
      <c r="AD27" s="2">
        <v>0.2</v>
      </c>
      <c r="AE27" s="2">
        <v>0.2</v>
      </c>
      <c r="AF27" s="2"/>
      <c r="AG27" s="4">
        <f>+(AD28+AE28+AF28)/SUM(AD27+AE27+AF27)</f>
        <v>0</v>
      </c>
      <c r="AH27" s="4">
        <f>(U27+Y27+AC27+AG27)/3</f>
        <v>0</v>
      </c>
      <c r="AI27" s="121" t="s">
        <v>249</v>
      </c>
      <c r="AJ27" s="121"/>
      <c r="AK27" s="121"/>
      <c r="AL27" s="122"/>
      <c r="AM27" s="122"/>
      <c r="AN27" s="122"/>
      <c r="AO27" s="122"/>
      <c r="AP27" s="121"/>
      <c r="AQ27" s="122"/>
      <c r="AR27" s="122"/>
      <c r="AS27" s="122"/>
      <c r="AT27" s="122"/>
      <c r="AU27" s="160"/>
      <c r="AV27" s="161"/>
    </row>
    <row r="28" spans="1:48" s="18" customFormat="1" ht="66.75" customHeight="1" x14ac:dyDescent="0.2">
      <c r="A28" s="121"/>
      <c r="B28" s="121"/>
      <c r="C28" s="121"/>
      <c r="D28" s="154"/>
      <c r="E28" s="154"/>
      <c r="F28" s="121"/>
      <c r="G28" s="155"/>
      <c r="H28" s="154"/>
      <c r="I28" s="154"/>
      <c r="J28" s="156"/>
      <c r="K28" s="154"/>
      <c r="L28" s="154"/>
      <c r="M28" s="157"/>
      <c r="N28" s="157"/>
      <c r="O28" s="156"/>
      <c r="P28" s="158" t="s">
        <v>76</v>
      </c>
      <c r="Q28" s="158"/>
      <c r="R28" s="2"/>
      <c r="S28" s="2"/>
      <c r="T28" s="2"/>
      <c r="U28" s="4"/>
      <c r="V28" s="2"/>
      <c r="W28" s="2"/>
      <c r="X28" s="2"/>
      <c r="Y28" s="4"/>
      <c r="Z28" s="2"/>
      <c r="AA28" s="2"/>
      <c r="AB28" s="2"/>
      <c r="AC28" s="4"/>
      <c r="AD28" s="3"/>
      <c r="AE28" s="3"/>
      <c r="AF28" s="3"/>
      <c r="AG28" s="4"/>
      <c r="AH28" s="4"/>
      <c r="AI28" s="121"/>
      <c r="AJ28" s="121"/>
      <c r="AK28" s="121"/>
      <c r="AL28" s="122"/>
      <c r="AM28" s="122"/>
      <c r="AN28" s="122"/>
      <c r="AO28" s="122"/>
      <c r="AP28" s="121"/>
      <c r="AQ28" s="122"/>
      <c r="AR28" s="122"/>
      <c r="AS28" s="122"/>
      <c r="AT28" s="122"/>
      <c r="AU28" s="160"/>
      <c r="AV28" s="161"/>
    </row>
    <row r="29" spans="1:48" s="18" customFormat="1" ht="66.75" customHeight="1" x14ac:dyDescent="0.2">
      <c r="A29" s="121" t="s">
        <v>161</v>
      </c>
      <c r="B29" s="121"/>
      <c r="C29" s="121" t="s">
        <v>212</v>
      </c>
      <c r="D29" s="154" t="s">
        <v>46</v>
      </c>
      <c r="E29" s="154" t="s">
        <v>122</v>
      </c>
      <c r="F29" s="121" t="s">
        <v>213</v>
      </c>
      <c r="G29" s="155" t="s">
        <v>183</v>
      </c>
      <c r="H29" s="154" t="s">
        <v>214</v>
      </c>
      <c r="I29" s="154"/>
      <c r="J29" s="156" t="s">
        <v>98</v>
      </c>
      <c r="K29" s="154" t="s">
        <v>215</v>
      </c>
      <c r="L29" s="154"/>
      <c r="M29" s="162">
        <v>1</v>
      </c>
      <c r="N29" s="157"/>
      <c r="O29" s="156" t="s">
        <v>107</v>
      </c>
      <c r="P29" s="158" t="s">
        <v>74</v>
      </c>
      <c r="Q29" s="158"/>
      <c r="R29" s="2"/>
      <c r="S29" s="2"/>
      <c r="T29" s="2"/>
      <c r="U29" s="4"/>
      <c r="V29" s="2"/>
      <c r="W29" s="2"/>
      <c r="X29" s="2"/>
      <c r="Y29" s="4"/>
      <c r="Z29" s="2"/>
      <c r="AA29" s="2"/>
      <c r="AB29" s="2"/>
      <c r="AC29" s="4"/>
      <c r="AD29" s="2">
        <v>0.5</v>
      </c>
      <c r="AE29" s="2">
        <v>0.5</v>
      </c>
      <c r="AF29" s="2">
        <v>1</v>
      </c>
      <c r="AG29" s="4">
        <f>+(AD30+AE30+AF30)/SUM(AD29+AE29+AF29)</f>
        <v>0</v>
      </c>
      <c r="AH29" s="4">
        <f>(U29+Y29+AC29+AG29)/1</f>
        <v>0</v>
      </c>
      <c r="AI29" s="121"/>
      <c r="AJ29" s="121"/>
      <c r="AK29" s="121"/>
      <c r="AL29" s="122"/>
      <c r="AM29" s="122"/>
      <c r="AN29" s="122"/>
      <c r="AO29" s="122"/>
      <c r="AP29" s="121"/>
      <c r="AQ29" s="122"/>
      <c r="AR29" s="122"/>
      <c r="AS29" s="122"/>
      <c r="AT29" s="122"/>
      <c r="AU29" s="160"/>
      <c r="AV29" s="161"/>
    </row>
    <row r="30" spans="1:48" s="18" customFormat="1" ht="66.75" customHeight="1" x14ac:dyDescent="0.2">
      <c r="A30" s="121"/>
      <c r="B30" s="121"/>
      <c r="C30" s="121"/>
      <c r="D30" s="154"/>
      <c r="E30" s="154"/>
      <c r="F30" s="121"/>
      <c r="G30" s="155"/>
      <c r="H30" s="154"/>
      <c r="I30" s="154"/>
      <c r="J30" s="156"/>
      <c r="K30" s="154"/>
      <c r="L30" s="154"/>
      <c r="M30" s="157"/>
      <c r="N30" s="157"/>
      <c r="O30" s="156"/>
      <c r="P30" s="158" t="s">
        <v>76</v>
      </c>
      <c r="Q30" s="158"/>
      <c r="R30" s="2"/>
      <c r="S30" s="2"/>
      <c r="T30" s="2"/>
      <c r="U30" s="4"/>
      <c r="V30" s="2"/>
      <c r="W30" s="2"/>
      <c r="X30" s="2"/>
      <c r="Y30" s="4"/>
      <c r="Z30" s="2"/>
      <c r="AA30" s="2"/>
      <c r="AB30" s="2"/>
      <c r="AC30" s="4"/>
      <c r="AD30" s="3"/>
      <c r="AE30" s="3"/>
      <c r="AF30" s="3"/>
      <c r="AG30" s="4"/>
      <c r="AH30" s="4"/>
      <c r="AI30" s="121"/>
      <c r="AJ30" s="121"/>
      <c r="AK30" s="121"/>
      <c r="AL30" s="122"/>
      <c r="AM30" s="122"/>
      <c r="AN30" s="122"/>
      <c r="AO30" s="122"/>
      <c r="AP30" s="121"/>
      <c r="AQ30" s="122"/>
      <c r="AR30" s="122"/>
      <c r="AS30" s="122"/>
      <c r="AT30" s="122"/>
      <c r="AU30" s="160"/>
      <c r="AV30" s="161"/>
    </row>
    <row r="31" spans="1:48" s="18" customFormat="1" ht="83.25" customHeight="1" x14ac:dyDescent="0.2">
      <c r="A31" s="121" t="s">
        <v>161</v>
      </c>
      <c r="B31" s="121"/>
      <c r="C31" s="154" t="s">
        <v>216</v>
      </c>
      <c r="D31" s="154" t="s">
        <v>46</v>
      </c>
      <c r="E31" s="154" t="s">
        <v>122</v>
      </c>
      <c r="F31" s="154" t="s">
        <v>217</v>
      </c>
      <c r="G31" s="155" t="s">
        <v>183</v>
      </c>
      <c r="H31" s="154" t="s">
        <v>218</v>
      </c>
      <c r="I31" s="154"/>
      <c r="J31" s="156" t="s">
        <v>98</v>
      </c>
      <c r="K31" s="154" t="s">
        <v>219</v>
      </c>
      <c r="L31" s="154"/>
      <c r="M31" s="157">
        <v>7</v>
      </c>
      <c r="N31" s="157"/>
      <c r="O31" s="156" t="s">
        <v>116</v>
      </c>
      <c r="P31" s="158" t="s">
        <v>74</v>
      </c>
      <c r="Q31" s="158"/>
      <c r="R31" s="2"/>
      <c r="S31" s="2"/>
      <c r="T31" s="3"/>
      <c r="U31" s="4"/>
      <c r="V31" s="3">
        <v>1</v>
      </c>
      <c r="W31" s="3">
        <v>4</v>
      </c>
      <c r="X31" s="3">
        <v>1</v>
      </c>
      <c r="Y31" s="163">
        <f>+(V32+W32+X32)/SUM(V31+W31+X31)</f>
        <v>1</v>
      </c>
      <c r="Z31" s="3"/>
      <c r="AA31" s="3"/>
      <c r="AB31" s="3"/>
      <c r="AC31" s="4"/>
      <c r="AD31" s="2"/>
      <c r="AE31" s="2"/>
      <c r="AF31" s="2"/>
      <c r="AG31" s="4"/>
      <c r="AH31" s="4">
        <f>(U31+Y31+AC31+AG31)/1</f>
        <v>1</v>
      </c>
      <c r="AI31" s="121" t="s">
        <v>250</v>
      </c>
      <c r="AJ31" s="121"/>
      <c r="AK31" s="164" t="s">
        <v>220</v>
      </c>
      <c r="AL31" s="122"/>
      <c r="AM31" s="122"/>
      <c r="AN31" s="122"/>
      <c r="AO31" s="122"/>
      <c r="AP31" s="121"/>
      <c r="AQ31" s="122"/>
      <c r="AR31" s="122"/>
      <c r="AS31" s="122"/>
      <c r="AT31" s="122"/>
      <c r="AU31" s="160"/>
      <c r="AV31" s="161"/>
    </row>
    <row r="32" spans="1:48" s="18" customFormat="1" ht="83.25" customHeight="1" x14ac:dyDescent="0.2">
      <c r="A32" s="121"/>
      <c r="B32" s="121"/>
      <c r="C32" s="154"/>
      <c r="D32" s="154"/>
      <c r="E32" s="154"/>
      <c r="F32" s="154"/>
      <c r="G32" s="155"/>
      <c r="H32" s="154"/>
      <c r="I32" s="154"/>
      <c r="J32" s="156"/>
      <c r="K32" s="154"/>
      <c r="L32" s="154"/>
      <c r="M32" s="157"/>
      <c r="N32" s="157"/>
      <c r="O32" s="156"/>
      <c r="P32" s="158" t="s">
        <v>76</v>
      </c>
      <c r="Q32" s="158"/>
      <c r="R32" s="2"/>
      <c r="S32" s="2"/>
      <c r="T32" s="2"/>
      <c r="U32" s="4"/>
      <c r="V32" s="165">
        <v>1</v>
      </c>
      <c r="W32" s="165">
        <v>4</v>
      </c>
      <c r="X32" s="165">
        <v>1</v>
      </c>
      <c r="Y32" s="163"/>
      <c r="Z32" s="2"/>
      <c r="AA32" s="2"/>
      <c r="AB32" s="2"/>
      <c r="AC32" s="4"/>
      <c r="AD32" s="3"/>
      <c r="AE32" s="3"/>
      <c r="AF32" s="3"/>
      <c r="AG32" s="4"/>
      <c r="AH32" s="4"/>
      <c r="AI32" s="121"/>
      <c r="AJ32" s="121"/>
      <c r="AK32" s="164"/>
      <c r="AL32" s="122"/>
      <c r="AM32" s="122"/>
      <c r="AN32" s="122"/>
      <c r="AO32" s="122"/>
      <c r="AP32" s="121"/>
      <c r="AQ32" s="122"/>
      <c r="AR32" s="122"/>
      <c r="AS32" s="122"/>
      <c r="AT32" s="122"/>
      <c r="AU32" s="160"/>
      <c r="AV32" s="161"/>
    </row>
    <row r="33" spans="1:48" s="176" customFormat="1" ht="60" customHeight="1" x14ac:dyDescent="0.2">
      <c r="A33" s="166" t="s">
        <v>161</v>
      </c>
      <c r="B33" s="166"/>
      <c r="C33" s="166" t="s">
        <v>163</v>
      </c>
      <c r="D33" s="167" t="s">
        <v>46</v>
      </c>
      <c r="E33" s="167" t="s">
        <v>142</v>
      </c>
      <c r="F33" s="166" t="s">
        <v>162</v>
      </c>
      <c r="G33" s="168" t="s">
        <v>221</v>
      </c>
      <c r="H33" s="167" t="s">
        <v>143</v>
      </c>
      <c r="I33" s="167"/>
      <c r="J33" s="169" t="s">
        <v>98</v>
      </c>
      <c r="K33" s="167" t="s">
        <v>144</v>
      </c>
      <c r="L33" s="167"/>
      <c r="M33" s="135">
        <v>1</v>
      </c>
      <c r="N33" s="136"/>
      <c r="O33" s="115" t="s">
        <v>107</v>
      </c>
      <c r="P33" s="170" t="s">
        <v>74</v>
      </c>
      <c r="Q33" s="170"/>
      <c r="R33" s="171">
        <v>0.08</v>
      </c>
      <c r="S33" s="171">
        <v>0.08</v>
      </c>
      <c r="T33" s="171">
        <v>0.08</v>
      </c>
      <c r="U33" s="4">
        <f>+(R34+S34+T34)/SUM(R33+S33+T33)</f>
        <v>1</v>
      </c>
      <c r="V33" s="171">
        <v>0.08</v>
      </c>
      <c r="W33" s="171">
        <v>0.08</v>
      </c>
      <c r="X33" s="171">
        <v>0.08</v>
      </c>
      <c r="Y33" s="4">
        <f>+(V34+W34+X34)/SUM(V33+W33+X33)</f>
        <v>1</v>
      </c>
      <c r="Z33" s="171">
        <v>0.08</v>
      </c>
      <c r="AA33" s="171">
        <v>0.08</v>
      </c>
      <c r="AB33" s="171">
        <v>0.08</v>
      </c>
      <c r="AC33" s="4">
        <f>+(Z34+AA34+AB34)/SUM(Z33+AA33+AB33)</f>
        <v>1</v>
      </c>
      <c r="AD33" s="171">
        <v>0.08</v>
      </c>
      <c r="AE33" s="171">
        <v>0.1</v>
      </c>
      <c r="AF33" s="171">
        <v>0.1</v>
      </c>
      <c r="AG33" s="4">
        <f>+(AD34+AE34+AF34)/SUM(AD33+AE33+AF33)</f>
        <v>0.64285714285714279</v>
      </c>
      <c r="AH33" s="141">
        <f>(U33+Y33+AC33+AG33)/4</f>
        <v>0.9107142857142857</v>
      </c>
      <c r="AI33" s="113" t="s">
        <v>286</v>
      </c>
      <c r="AJ33" s="113"/>
      <c r="AK33" s="113" t="s">
        <v>286</v>
      </c>
      <c r="AL33" s="172"/>
      <c r="AM33" s="172"/>
      <c r="AN33" s="172"/>
      <c r="AO33" s="172"/>
      <c r="AP33" s="173" t="s">
        <v>286</v>
      </c>
      <c r="AQ33" s="173"/>
      <c r="AR33" s="173" t="s">
        <v>287</v>
      </c>
      <c r="AS33" s="174"/>
      <c r="AT33" s="173" t="s">
        <v>288</v>
      </c>
      <c r="AU33" s="175" t="s">
        <v>289</v>
      </c>
      <c r="AV33" s="175" t="s">
        <v>289</v>
      </c>
    </row>
    <row r="34" spans="1:48" s="176" customFormat="1" ht="60" customHeight="1" x14ac:dyDescent="0.2">
      <c r="A34" s="166"/>
      <c r="B34" s="166"/>
      <c r="C34" s="166"/>
      <c r="D34" s="167"/>
      <c r="E34" s="167"/>
      <c r="F34" s="166"/>
      <c r="G34" s="168"/>
      <c r="H34" s="167"/>
      <c r="I34" s="167"/>
      <c r="J34" s="169"/>
      <c r="K34" s="167"/>
      <c r="L34" s="167"/>
      <c r="M34" s="136"/>
      <c r="N34" s="136"/>
      <c r="O34" s="115"/>
      <c r="P34" s="170" t="s">
        <v>76</v>
      </c>
      <c r="Q34" s="170"/>
      <c r="R34" s="171">
        <v>0.08</v>
      </c>
      <c r="S34" s="171">
        <v>0.08</v>
      </c>
      <c r="T34" s="171">
        <v>0.08</v>
      </c>
      <c r="U34" s="4"/>
      <c r="V34" s="171">
        <v>0.08</v>
      </c>
      <c r="W34" s="171">
        <v>0.08</v>
      </c>
      <c r="X34" s="171">
        <v>0.08</v>
      </c>
      <c r="Y34" s="4"/>
      <c r="Z34" s="171">
        <v>0.08</v>
      </c>
      <c r="AA34" s="171">
        <v>0.08</v>
      </c>
      <c r="AB34" s="171">
        <v>0.08</v>
      </c>
      <c r="AC34" s="4"/>
      <c r="AD34" s="171">
        <v>0.08</v>
      </c>
      <c r="AE34" s="171">
        <v>0.05</v>
      </c>
      <c r="AF34" s="171">
        <v>0.05</v>
      </c>
      <c r="AG34" s="4"/>
      <c r="AH34" s="144"/>
      <c r="AI34" s="113"/>
      <c r="AJ34" s="113"/>
      <c r="AK34" s="113"/>
      <c r="AL34" s="172"/>
      <c r="AM34" s="172"/>
      <c r="AN34" s="172"/>
      <c r="AO34" s="172"/>
      <c r="AP34" s="173"/>
      <c r="AQ34" s="173"/>
      <c r="AR34" s="173"/>
      <c r="AS34" s="174"/>
      <c r="AT34" s="173"/>
      <c r="AU34" s="175"/>
      <c r="AV34" s="175"/>
    </row>
    <row r="35" spans="1:48" ht="60.75" customHeight="1" x14ac:dyDescent="0.2">
      <c r="A35" s="166" t="s">
        <v>222</v>
      </c>
      <c r="B35" s="166"/>
      <c r="C35" s="166" t="s">
        <v>163</v>
      </c>
      <c r="D35" s="167" t="s">
        <v>42</v>
      </c>
      <c r="E35" s="167" t="s">
        <v>125</v>
      </c>
      <c r="F35" s="166" t="s">
        <v>223</v>
      </c>
      <c r="G35" s="168" t="s">
        <v>183</v>
      </c>
      <c r="H35" s="166" t="s">
        <v>224</v>
      </c>
      <c r="I35" s="166"/>
      <c r="J35" s="169" t="s">
        <v>97</v>
      </c>
      <c r="K35" s="167" t="s">
        <v>225</v>
      </c>
      <c r="L35" s="167"/>
      <c r="M35" s="177">
        <v>1</v>
      </c>
      <c r="N35" s="177"/>
      <c r="O35" s="169" t="s">
        <v>116</v>
      </c>
      <c r="P35" s="118" t="s">
        <v>74</v>
      </c>
      <c r="Q35" s="118"/>
      <c r="R35" s="2"/>
      <c r="S35" s="2"/>
      <c r="T35" s="130"/>
      <c r="U35" s="4"/>
      <c r="V35" s="2"/>
      <c r="W35" s="130">
        <v>1</v>
      </c>
      <c r="X35" s="2"/>
      <c r="Y35" s="163">
        <f>+(V36+W36+X36)/SUM(V35+W35+X35)</f>
        <v>1</v>
      </c>
      <c r="Z35" s="2"/>
      <c r="AA35" s="2"/>
      <c r="AB35" s="2"/>
      <c r="AC35" s="4"/>
      <c r="AD35" s="2"/>
      <c r="AE35" s="2"/>
      <c r="AF35" s="2"/>
      <c r="AG35" s="4"/>
      <c r="AH35" s="4">
        <f>(U35+Y35+AC35+AG35)/1</f>
        <v>1</v>
      </c>
      <c r="AI35" s="138"/>
      <c r="AJ35" s="139"/>
      <c r="AK35" s="131" t="s">
        <v>251</v>
      </c>
      <c r="AL35" s="178"/>
      <c r="AM35" s="122"/>
      <c r="AN35" s="122"/>
      <c r="AO35" s="122"/>
      <c r="AP35" s="131"/>
      <c r="AQ35" s="178"/>
      <c r="AR35" s="178"/>
      <c r="AS35" s="178"/>
      <c r="AT35" s="178"/>
      <c r="AU35" s="179"/>
      <c r="AV35" s="180"/>
    </row>
    <row r="36" spans="1:48" ht="72.75" customHeight="1" x14ac:dyDescent="0.2">
      <c r="A36" s="166"/>
      <c r="B36" s="166"/>
      <c r="C36" s="166"/>
      <c r="D36" s="167"/>
      <c r="E36" s="167"/>
      <c r="F36" s="166"/>
      <c r="G36" s="168"/>
      <c r="H36" s="166"/>
      <c r="I36" s="166"/>
      <c r="J36" s="169"/>
      <c r="K36" s="167"/>
      <c r="L36" s="167"/>
      <c r="M36" s="177"/>
      <c r="N36" s="177"/>
      <c r="O36" s="169"/>
      <c r="P36" s="124" t="s">
        <v>76</v>
      </c>
      <c r="Q36" s="124"/>
      <c r="R36" s="2"/>
      <c r="S36" s="2"/>
      <c r="T36" s="2"/>
      <c r="U36" s="4"/>
      <c r="V36" s="2"/>
      <c r="W36" s="130">
        <v>1</v>
      </c>
      <c r="X36" s="2"/>
      <c r="Y36" s="163"/>
      <c r="Z36" s="2"/>
      <c r="AA36" s="2"/>
      <c r="AB36" s="2"/>
      <c r="AC36" s="4"/>
      <c r="AD36" s="3"/>
      <c r="AE36" s="3"/>
      <c r="AF36" s="3"/>
      <c r="AG36" s="4"/>
      <c r="AH36" s="4"/>
      <c r="AI36" s="138"/>
      <c r="AJ36" s="139"/>
      <c r="AK36" s="131"/>
      <c r="AL36" s="178"/>
      <c r="AM36" s="122"/>
      <c r="AN36" s="122"/>
      <c r="AO36" s="122"/>
      <c r="AP36" s="131"/>
      <c r="AQ36" s="178"/>
      <c r="AR36" s="178"/>
      <c r="AS36" s="178"/>
      <c r="AT36" s="178"/>
      <c r="AU36" s="179"/>
      <c r="AV36" s="180"/>
    </row>
    <row r="37" spans="1:48" ht="72.75" customHeight="1" x14ac:dyDescent="0.2">
      <c r="A37" s="113" t="s">
        <v>222</v>
      </c>
      <c r="B37" s="113"/>
      <c r="C37" s="113" t="s">
        <v>163</v>
      </c>
      <c r="D37" s="114" t="s">
        <v>42</v>
      </c>
      <c r="E37" s="114" t="s">
        <v>125</v>
      </c>
      <c r="F37" s="114" t="s">
        <v>226</v>
      </c>
      <c r="G37" s="133" t="s">
        <v>183</v>
      </c>
      <c r="H37" s="113" t="s">
        <v>227</v>
      </c>
      <c r="I37" s="113"/>
      <c r="J37" s="115" t="s">
        <v>98</v>
      </c>
      <c r="K37" s="114" t="s">
        <v>228</v>
      </c>
      <c r="L37" s="114"/>
      <c r="M37" s="135">
        <v>1</v>
      </c>
      <c r="N37" s="135"/>
      <c r="O37" s="115" t="s">
        <v>107</v>
      </c>
      <c r="P37" s="118" t="s">
        <v>74</v>
      </c>
      <c r="Q37" s="118"/>
      <c r="R37" s="2"/>
      <c r="S37" s="2"/>
      <c r="T37" s="2"/>
      <c r="U37" s="4"/>
      <c r="V37" s="181"/>
      <c r="W37" s="181">
        <v>0.125</v>
      </c>
      <c r="X37" s="181">
        <v>0.125</v>
      </c>
      <c r="Y37" s="4">
        <f>+(V38+W38+X38)/SUM(V37+W37+X37)</f>
        <v>0</v>
      </c>
      <c r="Z37" s="143">
        <v>0.125</v>
      </c>
      <c r="AA37" s="143">
        <v>0.125</v>
      </c>
      <c r="AB37" s="143">
        <v>0.125</v>
      </c>
      <c r="AC37" s="4">
        <f>+(Z38+AA38+AB38)/SUM(Z37+AA37+AB37)</f>
        <v>1.0426666666666666</v>
      </c>
      <c r="AD37" s="143">
        <v>0.125</v>
      </c>
      <c r="AE37" s="143">
        <v>0.125</v>
      </c>
      <c r="AF37" s="143">
        <v>0.125</v>
      </c>
      <c r="AG37" s="4">
        <f>+(AD38+AE38+AF38)/SUM(AD37+AE37+AF37)</f>
        <v>0.74933333333333341</v>
      </c>
      <c r="AH37" s="4">
        <f>(U37+Y37+AC37+AG37)/3</f>
        <v>0.59733333333333338</v>
      </c>
      <c r="AI37" s="182"/>
      <c r="AJ37" s="139"/>
      <c r="AK37" s="183" t="s">
        <v>299</v>
      </c>
      <c r="AL37" s="178"/>
      <c r="AM37" s="122" t="s">
        <v>297</v>
      </c>
      <c r="AN37" s="122" t="s">
        <v>298</v>
      </c>
      <c r="AO37" s="122"/>
      <c r="AP37" s="131" t="s">
        <v>299</v>
      </c>
      <c r="AQ37" s="178"/>
      <c r="AR37" s="178" t="s">
        <v>299</v>
      </c>
      <c r="AS37" s="178"/>
      <c r="AT37" s="178"/>
      <c r="AU37" s="178"/>
      <c r="AV37" s="180"/>
    </row>
    <row r="38" spans="1:48" ht="72.75" customHeight="1" x14ac:dyDescent="0.2">
      <c r="A38" s="113"/>
      <c r="B38" s="113"/>
      <c r="C38" s="113"/>
      <c r="D38" s="114"/>
      <c r="E38" s="114"/>
      <c r="F38" s="114"/>
      <c r="G38" s="133"/>
      <c r="H38" s="113"/>
      <c r="I38" s="113"/>
      <c r="J38" s="115"/>
      <c r="K38" s="114"/>
      <c r="L38" s="114"/>
      <c r="M38" s="135"/>
      <c r="N38" s="135"/>
      <c r="O38" s="115"/>
      <c r="P38" s="124" t="s">
        <v>76</v>
      </c>
      <c r="Q38" s="124"/>
      <c r="R38" s="2"/>
      <c r="S38" s="2"/>
      <c r="T38" s="2"/>
      <c r="U38" s="4"/>
      <c r="V38" s="181"/>
      <c r="W38" s="181">
        <v>0</v>
      </c>
      <c r="X38" s="184">
        <v>0</v>
      </c>
      <c r="Y38" s="4"/>
      <c r="Z38" s="185">
        <v>0.10199999999999999</v>
      </c>
      <c r="AA38" s="181">
        <v>0.17</v>
      </c>
      <c r="AB38" s="184">
        <v>0.11899999999999999</v>
      </c>
      <c r="AC38" s="4"/>
      <c r="AD38" s="184">
        <v>0.10199999999999999</v>
      </c>
      <c r="AE38" s="184">
        <v>0.11700000000000001</v>
      </c>
      <c r="AF38" s="184">
        <v>6.2E-2</v>
      </c>
      <c r="AG38" s="4"/>
      <c r="AH38" s="4"/>
      <c r="AI38" s="186"/>
      <c r="AJ38" s="139"/>
      <c r="AK38" s="187"/>
      <c r="AL38" s="178"/>
      <c r="AM38" s="122"/>
      <c r="AN38" s="122"/>
      <c r="AO38" s="122"/>
      <c r="AP38" s="131"/>
      <c r="AQ38" s="178"/>
      <c r="AR38" s="178"/>
      <c r="AS38" s="178"/>
      <c r="AT38" s="178"/>
      <c r="AU38" s="178"/>
      <c r="AV38" s="180"/>
    </row>
    <row r="39" spans="1:48" ht="53.25" customHeight="1" x14ac:dyDescent="0.2">
      <c r="A39" s="113" t="s">
        <v>222</v>
      </c>
      <c r="B39" s="113"/>
      <c r="C39" s="113" t="s">
        <v>163</v>
      </c>
      <c r="D39" s="114" t="s">
        <v>42</v>
      </c>
      <c r="E39" s="114" t="s">
        <v>126</v>
      </c>
      <c r="F39" s="113" t="s">
        <v>229</v>
      </c>
      <c r="G39" s="133" t="s">
        <v>183</v>
      </c>
      <c r="H39" s="113" t="s">
        <v>230</v>
      </c>
      <c r="I39" s="113"/>
      <c r="J39" s="115" t="s">
        <v>97</v>
      </c>
      <c r="K39" s="114" t="s">
        <v>127</v>
      </c>
      <c r="L39" s="114"/>
      <c r="M39" s="116">
        <v>2</v>
      </c>
      <c r="N39" s="116"/>
      <c r="O39" s="115" t="s">
        <v>116</v>
      </c>
      <c r="P39" s="118" t="s">
        <v>74</v>
      </c>
      <c r="Q39" s="118"/>
      <c r="R39" s="3"/>
      <c r="S39" s="2"/>
      <c r="T39" s="130"/>
      <c r="U39" s="4"/>
      <c r="V39" s="2"/>
      <c r="W39" s="3">
        <v>1</v>
      </c>
      <c r="X39" s="2"/>
      <c r="Y39" s="4">
        <f>+(V40+W40+X40)/SUM(V39+W39+X39)</f>
        <v>1</v>
      </c>
      <c r="Z39" s="2"/>
      <c r="AA39" s="2"/>
      <c r="AB39" s="2"/>
      <c r="AC39" s="4"/>
      <c r="AD39" s="2"/>
      <c r="AE39" s="2"/>
      <c r="AF39" s="2"/>
      <c r="AG39" s="4"/>
      <c r="AH39" s="4">
        <f>(U39+Y39+AC39+AG39)/1</f>
        <v>1</v>
      </c>
      <c r="AI39" s="138"/>
      <c r="AJ39" s="138"/>
      <c r="AK39" s="131" t="s">
        <v>252</v>
      </c>
      <c r="AL39" s="178"/>
      <c r="AM39" s="122"/>
      <c r="AN39" s="122"/>
      <c r="AO39" s="122"/>
      <c r="AP39" s="178"/>
      <c r="AQ39" s="178"/>
      <c r="AR39" s="131"/>
      <c r="AS39" s="131"/>
      <c r="AT39" s="178"/>
      <c r="AU39" s="179"/>
      <c r="AV39" s="180"/>
    </row>
    <row r="40" spans="1:48" ht="53.25" customHeight="1" x14ac:dyDescent="0.2">
      <c r="A40" s="113"/>
      <c r="B40" s="113"/>
      <c r="C40" s="113"/>
      <c r="D40" s="114"/>
      <c r="E40" s="114"/>
      <c r="F40" s="113"/>
      <c r="G40" s="133"/>
      <c r="H40" s="113"/>
      <c r="I40" s="113"/>
      <c r="J40" s="115"/>
      <c r="K40" s="114"/>
      <c r="L40" s="114"/>
      <c r="M40" s="116"/>
      <c r="N40" s="116"/>
      <c r="O40" s="115"/>
      <c r="P40" s="124" t="s">
        <v>76</v>
      </c>
      <c r="Q40" s="124"/>
      <c r="R40" s="3"/>
      <c r="S40" s="3"/>
      <c r="T40" s="2"/>
      <c r="U40" s="4"/>
      <c r="V40" s="3"/>
      <c r="W40" s="3">
        <v>1</v>
      </c>
      <c r="X40" s="3"/>
      <c r="Y40" s="4"/>
      <c r="Z40" s="3"/>
      <c r="AA40" s="3"/>
      <c r="AB40" s="3"/>
      <c r="AC40" s="4"/>
      <c r="AD40" s="3"/>
      <c r="AE40" s="3"/>
      <c r="AF40" s="3"/>
      <c r="AG40" s="4"/>
      <c r="AH40" s="4"/>
      <c r="AI40" s="138"/>
      <c r="AJ40" s="138"/>
      <c r="AK40" s="131"/>
      <c r="AL40" s="178"/>
      <c r="AM40" s="122"/>
      <c r="AN40" s="122"/>
      <c r="AO40" s="122"/>
      <c r="AP40" s="178"/>
      <c r="AQ40" s="178"/>
      <c r="AR40" s="131"/>
      <c r="AS40" s="131"/>
      <c r="AT40" s="178"/>
      <c r="AU40" s="179"/>
      <c r="AV40" s="180"/>
    </row>
    <row r="41" spans="1:48" ht="53.25" customHeight="1" x14ac:dyDescent="0.2">
      <c r="A41" s="113" t="s">
        <v>222</v>
      </c>
      <c r="B41" s="113"/>
      <c r="C41" s="113" t="s">
        <v>163</v>
      </c>
      <c r="D41" s="114" t="s">
        <v>42</v>
      </c>
      <c r="E41" s="114" t="s">
        <v>126</v>
      </c>
      <c r="F41" s="113" t="s">
        <v>231</v>
      </c>
      <c r="G41" s="133" t="s">
        <v>183</v>
      </c>
      <c r="H41" s="113" t="s">
        <v>124</v>
      </c>
      <c r="I41" s="113"/>
      <c r="J41" s="115" t="s">
        <v>98</v>
      </c>
      <c r="K41" s="114" t="s">
        <v>228</v>
      </c>
      <c r="L41" s="114"/>
      <c r="M41" s="135">
        <v>1</v>
      </c>
      <c r="N41" s="135"/>
      <c r="O41" s="115" t="s">
        <v>107</v>
      </c>
      <c r="P41" s="118" t="s">
        <v>74</v>
      </c>
      <c r="Q41" s="118"/>
      <c r="R41" s="3"/>
      <c r="S41" s="2"/>
      <c r="T41" s="130"/>
      <c r="U41" s="4"/>
      <c r="V41" s="2"/>
      <c r="W41" s="143">
        <v>0.125</v>
      </c>
      <c r="X41" s="143">
        <v>0.125</v>
      </c>
      <c r="Y41" s="4">
        <f>+(V42+W42+X42)/SUM(V41+W41+X41)</f>
        <v>0.54400000000000004</v>
      </c>
      <c r="Z41" s="143">
        <v>0.125</v>
      </c>
      <c r="AA41" s="143">
        <v>0.125</v>
      </c>
      <c r="AB41" s="143">
        <v>0.125</v>
      </c>
      <c r="AC41" s="4">
        <f>+(Z42+AA42+AB42)/SUM(Z41+AA41+AB41)</f>
        <v>0.36000000000000004</v>
      </c>
      <c r="AD41" s="143">
        <v>0.125</v>
      </c>
      <c r="AE41" s="143">
        <v>0.125</v>
      </c>
      <c r="AF41" s="143">
        <v>0.125</v>
      </c>
      <c r="AG41" s="4">
        <f>+(AD42+AE42+AF42)/SUM(AD41+AE41+AF41)</f>
        <v>1.3306666666666667</v>
      </c>
      <c r="AH41" s="4">
        <f>(U41+Y41+AC41+AG41)/3</f>
        <v>0.74488888888888882</v>
      </c>
      <c r="AI41" s="182"/>
      <c r="AJ41" s="138"/>
      <c r="AK41" s="183" t="s">
        <v>300</v>
      </c>
      <c r="AL41" s="178"/>
      <c r="AM41" s="122"/>
      <c r="AN41" s="122"/>
      <c r="AO41" s="122"/>
      <c r="AP41" s="178" t="s">
        <v>301</v>
      </c>
      <c r="AQ41" s="178"/>
      <c r="AR41" s="131" t="s">
        <v>302</v>
      </c>
      <c r="AS41" s="131"/>
      <c r="AT41" s="131"/>
      <c r="AU41" s="131"/>
      <c r="AV41" s="131"/>
    </row>
    <row r="42" spans="1:48" ht="53.25" customHeight="1" x14ac:dyDescent="0.2">
      <c r="A42" s="113"/>
      <c r="B42" s="113"/>
      <c r="C42" s="113"/>
      <c r="D42" s="114"/>
      <c r="E42" s="114"/>
      <c r="F42" s="113"/>
      <c r="G42" s="133"/>
      <c r="H42" s="113"/>
      <c r="I42" s="113"/>
      <c r="J42" s="115"/>
      <c r="K42" s="114"/>
      <c r="L42" s="114"/>
      <c r="M42" s="135"/>
      <c r="N42" s="135"/>
      <c r="O42" s="115"/>
      <c r="P42" s="124" t="s">
        <v>76</v>
      </c>
      <c r="Q42" s="124"/>
      <c r="R42" s="3"/>
      <c r="S42" s="3"/>
      <c r="T42" s="2"/>
      <c r="U42" s="4"/>
      <c r="V42" s="3"/>
      <c r="W42" s="147">
        <v>9.0999999999999998E-2</v>
      </c>
      <c r="X42" s="147">
        <v>4.4999999999999998E-2</v>
      </c>
      <c r="Y42" s="4"/>
      <c r="Z42" s="188">
        <v>4.4999999999999998E-2</v>
      </c>
      <c r="AA42" s="188">
        <v>4.4999999999999998E-2</v>
      </c>
      <c r="AB42" s="188">
        <v>4.4999999999999998E-2</v>
      </c>
      <c r="AC42" s="4"/>
      <c r="AD42" s="189">
        <v>0.13600000000000001</v>
      </c>
      <c r="AE42" s="189">
        <v>0.13600000000000001</v>
      </c>
      <c r="AF42" s="189">
        <v>0.22700000000000001</v>
      </c>
      <c r="AG42" s="4"/>
      <c r="AH42" s="4"/>
      <c r="AI42" s="186"/>
      <c r="AJ42" s="138"/>
      <c r="AK42" s="187"/>
      <c r="AL42" s="178"/>
      <c r="AM42" s="122"/>
      <c r="AN42" s="122"/>
      <c r="AO42" s="122"/>
      <c r="AP42" s="178"/>
      <c r="AQ42" s="178"/>
      <c r="AR42" s="131"/>
      <c r="AS42" s="131"/>
      <c r="AT42" s="131"/>
      <c r="AU42" s="131"/>
      <c r="AV42" s="131"/>
    </row>
    <row r="43" spans="1:48" ht="51" customHeight="1" x14ac:dyDescent="0.2">
      <c r="A43" s="138" t="s">
        <v>222</v>
      </c>
      <c r="B43" s="138"/>
      <c r="C43" s="138" t="s">
        <v>163</v>
      </c>
      <c r="D43" s="190" t="s">
        <v>42</v>
      </c>
      <c r="E43" s="190" t="s">
        <v>139</v>
      </c>
      <c r="F43" s="138" t="s">
        <v>232</v>
      </c>
      <c r="G43" s="155" t="s">
        <v>183</v>
      </c>
      <c r="H43" s="138" t="s">
        <v>233</v>
      </c>
      <c r="I43" s="138"/>
      <c r="J43" s="117" t="s">
        <v>97</v>
      </c>
      <c r="K43" s="190" t="s">
        <v>127</v>
      </c>
      <c r="L43" s="190"/>
      <c r="M43" s="191">
        <v>1</v>
      </c>
      <c r="N43" s="191"/>
      <c r="O43" s="117" t="s">
        <v>116</v>
      </c>
      <c r="P43" s="118" t="s">
        <v>74</v>
      </c>
      <c r="Q43" s="118"/>
      <c r="R43" s="2"/>
      <c r="S43" s="2"/>
      <c r="T43" s="130"/>
      <c r="U43" s="4"/>
      <c r="V43" s="2"/>
      <c r="W43" s="130">
        <v>1</v>
      </c>
      <c r="X43" s="2"/>
      <c r="Y43" s="4">
        <f>+(V44+W44+X44)/SUM(V43+W43+X43)</f>
        <v>0</v>
      </c>
      <c r="Z43" s="2"/>
      <c r="AA43" s="2"/>
      <c r="AB43" s="2"/>
      <c r="AC43" s="4"/>
      <c r="AD43" s="2"/>
      <c r="AE43" s="2"/>
      <c r="AF43" s="2"/>
      <c r="AG43" s="4"/>
      <c r="AH43" s="4">
        <f>(U43+Y43+AC43+AG43)/1</f>
        <v>0</v>
      </c>
      <c r="AI43" s="138"/>
      <c r="AJ43" s="139"/>
      <c r="AK43" s="131"/>
      <c r="AL43" s="178"/>
      <c r="AM43" s="122"/>
      <c r="AN43" s="122"/>
      <c r="AO43" s="122"/>
      <c r="AP43" s="131"/>
      <c r="AQ43" s="178"/>
      <c r="AR43" s="178"/>
      <c r="AS43" s="178"/>
      <c r="AT43" s="178"/>
      <c r="AU43" s="179"/>
      <c r="AV43" s="180"/>
    </row>
    <row r="44" spans="1:48" ht="51.75" customHeight="1" x14ac:dyDescent="0.2">
      <c r="A44" s="138"/>
      <c r="B44" s="138"/>
      <c r="C44" s="138"/>
      <c r="D44" s="190"/>
      <c r="E44" s="190"/>
      <c r="F44" s="138"/>
      <c r="G44" s="155"/>
      <c r="H44" s="138"/>
      <c r="I44" s="138"/>
      <c r="J44" s="117"/>
      <c r="K44" s="190"/>
      <c r="L44" s="190"/>
      <c r="M44" s="191"/>
      <c r="N44" s="191"/>
      <c r="O44" s="117"/>
      <c r="P44" s="124" t="s">
        <v>76</v>
      </c>
      <c r="Q44" s="124"/>
      <c r="R44" s="2"/>
      <c r="S44" s="2"/>
      <c r="T44" s="2"/>
      <c r="U44" s="4"/>
      <c r="V44" s="2"/>
      <c r="W44" s="2"/>
      <c r="X44" s="2"/>
      <c r="Y44" s="4"/>
      <c r="Z44" s="2"/>
      <c r="AA44" s="2"/>
      <c r="AB44" s="2"/>
      <c r="AC44" s="4"/>
      <c r="AD44" s="3"/>
      <c r="AE44" s="3"/>
      <c r="AF44" s="3"/>
      <c r="AG44" s="4"/>
      <c r="AH44" s="4"/>
      <c r="AI44" s="138"/>
      <c r="AJ44" s="139"/>
      <c r="AK44" s="131"/>
      <c r="AL44" s="178"/>
      <c r="AM44" s="122"/>
      <c r="AN44" s="122"/>
      <c r="AO44" s="122"/>
      <c r="AP44" s="131"/>
      <c r="AQ44" s="178"/>
      <c r="AR44" s="178"/>
      <c r="AS44" s="178"/>
      <c r="AT44" s="178"/>
      <c r="AU44" s="179"/>
      <c r="AV44" s="180"/>
    </row>
    <row r="45" spans="1:48" ht="51.75" customHeight="1" x14ac:dyDescent="0.2">
      <c r="A45" s="138" t="s">
        <v>222</v>
      </c>
      <c r="B45" s="138"/>
      <c r="C45" s="138" t="s">
        <v>163</v>
      </c>
      <c r="D45" s="190" t="s">
        <v>42</v>
      </c>
      <c r="E45" s="190" t="s">
        <v>139</v>
      </c>
      <c r="F45" s="138" t="s">
        <v>234</v>
      </c>
      <c r="G45" s="155" t="s">
        <v>183</v>
      </c>
      <c r="H45" s="138" t="s">
        <v>235</v>
      </c>
      <c r="I45" s="138"/>
      <c r="J45" s="117" t="s">
        <v>97</v>
      </c>
      <c r="K45" s="190" t="s">
        <v>236</v>
      </c>
      <c r="L45" s="190"/>
      <c r="M45" s="4">
        <v>1</v>
      </c>
      <c r="N45" s="4"/>
      <c r="O45" s="117" t="s">
        <v>107</v>
      </c>
      <c r="P45" s="118" t="s">
        <v>74</v>
      </c>
      <c r="Q45" s="118"/>
      <c r="R45" s="2"/>
      <c r="S45" s="2"/>
      <c r="T45" s="130"/>
      <c r="U45" s="4"/>
      <c r="V45" s="2"/>
      <c r="W45" s="143">
        <v>0.125</v>
      </c>
      <c r="X45" s="143">
        <v>0.125</v>
      </c>
      <c r="Y45" s="4">
        <f>+(V46+W46+X46)/SUM(V45+W45+X45)</f>
        <v>0.104</v>
      </c>
      <c r="Z45" s="143">
        <v>0.125</v>
      </c>
      <c r="AA45" s="143">
        <v>0.125</v>
      </c>
      <c r="AB45" s="143">
        <v>0.125</v>
      </c>
      <c r="AC45" s="4">
        <f>+(Z46+AA46+AB46)/SUM(Z45+AA45+AB45)</f>
        <v>0.66933333333333334</v>
      </c>
      <c r="AD45" s="143">
        <v>0.125</v>
      </c>
      <c r="AE45" s="143">
        <v>0.125</v>
      </c>
      <c r="AF45" s="143">
        <v>0.125</v>
      </c>
      <c r="AG45" s="4">
        <f>+(AD46+AE46+AF46)/SUM(AD45+AE45+AF45)</f>
        <v>1.3680000000000001</v>
      </c>
      <c r="AH45" s="4">
        <f>(U45+Y45+AC45+AG45)/3</f>
        <v>0.71377777777777773</v>
      </c>
      <c r="AI45" s="138"/>
      <c r="AJ45" s="139"/>
      <c r="AK45" s="131" t="s">
        <v>303</v>
      </c>
      <c r="AL45" s="178"/>
      <c r="AM45" s="122"/>
      <c r="AN45" s="122"/>
      <c r="AO45" s="122"/>
      <c r="AP45" s="131" t="s">
        <v>304</v>
      </c>
      <c r="AQ45" s="178"/>
      <c r="AR45" s="178" t="s">
        <v>305</v>
      </c>
      <c r="AS45" s="178"/>
      <c r="AT45" s="178"/>
      <c r="AU45" s="179"/>
      <c r="AV45" s="180"/>
    </row>
    <row r="46" spans="1:48" ht="51.75" customHeight="1" x14ac:dyDescent="0.2">
      <c r="A46" s="138"/>
      <c r="B46" s="138"/>
      <c r="C46" s="138"/>
      <c r="D46" s="190"/>
      <c r="E46" s="190"/>
      <c r="F46" s="138"/>
      <c r="G46" s="155"/>
      <c r="H46" s="138"/>
      <c r="I46" s="138"/>
      <c r="J46" s="117"/>
      <c r="K46" s="190"/>
      <c r="L46" s="190"/>
      <c r="M46" s="4"/>
      <c r="N46" s="4"/>
      <c r="O46" s="117"/>
      <c r="P46" s="124" t="s">
        <v>76</v>
      </c>
      <c r="Q46" s="124"/>
      <c r="R46" s="2"/>
      <c r="S46" s="2"/>
      <c r="T46" s="2"/>
      <c r="U46" s="4"/>
      <c r="V46" s="2"/>
      <c r="W46" s="189">
        <v>1.2999999999999999E-2</v>
      </c>
      <c r="X46" s="189">
        <v>1.2999999999999999E-2</v>
      </c>
      <c r="Y46" s="4"/>
      <c r="Z46" s="143">
        <v>6.6000000000000003E-2</v>
      </c>
      <c r="AA46" s="143">
        <v>6.6000000000000003E-2</v>
      </c>
      <c r="AB46" s="143">
        <v>0.11899999999999999</v>
      </c>
      <c r="AC46" s="4"/>
      <c r="AD46" s="189">
        <v>0.126</v>
      </c>
      <c r="AE46" s="189">
        <v>0.17100000000000001</v>
      </c>
      <c r="AF46" s="189">
        <v>0.216</v>
      </c>
      <c r="AG46" s="4"/>
      <c r="AH46" s="4"/>
      <c r="AI46" s="138"/>
      <c r="AJ46" s="139"/>
      <c r="AK46" s="131"/>
      <c r="AL46" s="178"/>
      <c r="AM46" s="122"/>
      <c r="AN46" s="122"/>
      <c r="AO46" s="122"/>
      <c r="AP46" s="131"/>
      <c r="AQ46" s="178"/>
      <c r="AR46" s="178"/>
      <c r="AS46" s="178"/>
      <c r="AT46" s="178"/>
      <c r="AU46" s="179"/>
      <c r="AV46" s="180"/>
    </row>
    <row r="47" spans="1:48" ht="92.25" customHeight="1" x14ac:dyDescent="0.2">
      <c r="A47" s="114" t="s">
        <v>161</v>
      </c>
      <c r="B47" s="114"/>
      <c r="C47" s="114" t="s">
        <v>163</v>
      </c>
      <c r="D47" s="114" t="s">
        <v>42</v>
      </c>
      <c r="E47" s="114" t="s">
        <v>174</v>
      </c>
      <c r="F47" s="114" t="s">
        <v>179</v>
      </c>
      <c r="G47" s="113" t="s">
        <v>175</v>
      </c>
      <c r="H47" s="114" t="s">
        <v>176</v>
      </c>
      <c r="I47" s="114"/>
      <c r="J47" s="115" t="s">
        <v>97</v>
      </c>
      <c r="K47" s="114" t="s">
        <v>186</v>
      </c>
      <c r="L47" s="114"/>
      <c r="M47" s="192">
        <v>10</v>
      </c>
      <c r="N47" s="192"/>
      <c r="O47" s="115" t="s">
        <v>116</v>
      </c>
      <c r="P47" s="137" t="s">
        <v>74</v>
      </c>
      <c r="Q47" s="137"/>
      <c r="R47" s="2"/>
      <c r="S47" s="2"/>
      <c r="T47" s="2"/>
      <c r="U47" s="4"/>
      <c r="V47" s="2"/>
      <c r="W47" s="2">
        <v>0.3</v>
      </c>
      <c r="X47" s="2">
        <v>0.3</v>
      </c>
      <c r="Y47" s="4">
        <f>+(V48+W48+X48)/SUM(V47+W47+X47)</f>
        <v>0.6</v>
      </c>
      <c r="Z47" s="2">
        <v>0.4</v>
      </c>
      <c r="AA47" s="2"/>
      <c r="AB47" s="2"/>
      <c r="AC47" s="4">
        <f>+(Z48+AA48+AB48)/SUM(Z47+AA47+AB47)</f>
        <v>1</v>
      </c>
      <c r="AD47" s="2"/>
      <c r="AE47" s="2"/>
      <c r="AF47" s="2"/>
      <c r="AG47" s="4"/>
      <c r="AH47" s="4">
        <f>(U47+Y47+AC47+AG47)/2</f>
        <v>0.8</v>
      </c>
      <c r="AI47" s="138"/>
      <c r="AJ47" s="139"/>
      <c r="AK47" s="138" t="s">
        <v>306</v>
      </c>
      <c r="AL47" s="139"/>
      <c r="AM47" s="139"/>
      <c r="AN47" s="139"/>
      <c r="AO47" s="139"/>
      <c r="AP47" s="131" t="s">
        <v>307</v>
      </c>
      <c r="AQ47" s="131"/>
      <c r="AR47" s="178"/>
      <c r="AS47" s="139"/>
      <c r="AT47" s="178"/>
      <c r="AU47" s="139"/>
      <c r="AV47" s="139"/>
    </row>
    <row r="48" spans="1:48" ht="60.75" customHeight="1" x14ac:dyDescent="0.2">
      <c r="A48" s="114"/>
      <c r="B48" s="114"/>
      <c r="C48" s="114"/>
      <c r="D48" s="114"/>
      <c r="E48" s="114"/>
      <c r="F48" s="114"/>
      <c r="G48" s="113"/>
      <c r="H48" s="114"/>
      <c r="I48" s="114"/>
      <c r="J48" s="115"/>
      <c r="K48" s="114"/>
      <c r="L48" s="114"/>
      <c r="M48" s="192"/>
      <c r="N48" s="192"/>
      <c r="O48" s="115"/>
      <c r="P48" s="137" t="s">
        <v>76</v>
      </c>
      <c r="Q48" s="137"/>
      <c r="R48" s="2"/>
      <c r="S48" s="2"/>
      <c r="T48" s="2"/>
      <c r="U48" s="4"/>
      <c r="V48" s="2"/>
      <c r="W48" s="2">
        <v>0.2</v>
      </c>
      <c r="X48" s="2">
        <v>0.16</v>
      </c>
      <c r="Y48" s="4"/>
      <c r="Z48" s="2">
        <v>0.4</v>
      </c>
      <c r="AA48" s="2"/>
      <c r="AB48" s="2"/>
      <c r="AC48" s="4"/>
      <c r="AD48" s="3"/>
      <c r="AE48" s="3"/>
      <c r="AF48" s="3"/>
      <c r="AG48" s="4"/>
      <c r="AH48" s="4"/>
      <c r="AI48" s="138"/>
      <c r="AJ48" s="139"/>
      <c r="AK48" s="138"/>
      <c r="AL48" s="139"/>
      <c r="AM48" s="139"/>
      <c r="AN48" s="139"/>
      <c r="AO48" s="139"/>
      <c r="AP48" s="131"/>
      <c r="AQ48" s="131"/>
      <c r="AR48" s="178"/>
      <c r="AS48" s="139"/>
      <c r="AT48" s="178"/>
      <c r="AU48" s="139"/>
      <c r="AV48" s="139"/>
    </row>
    <row r="49" spans="1:48" ht="60.75" customHeight="1" x14ac:dyDescent="0.2">
      <c r="A49" s="114" t="s">
        <v>161</v>
      </c>
      <c r="B49" s="114"/>
      <c r="C49" s="114" t="s">
        <v>163</v>
      </c>
      <c r="D49" s="114" t="s">
        <v>42</v>
      </c>
      <c r="E49" s="114" t="s">
        <v>174</v>
      </c>
      <c r="F49" s="114" t="s">
        <v>177</v>
      </c>
      <c r="G49" s="113" t="s">
        <v>180</v>
      </c>
      <c r="H49" s="114" t="s">
        <v>181</v>
      </c>
      <c r="I49" s="114"/>
      <c r="J49" s="115" t="s">
        <v>97</v>
      </c>
      <c r="K49" s="114" t="s">
        <v>182</v>
      </c>
      <c r="L49" s="114"/>
      <c r="M49" s="192">
        <v>1</v>
      </c>
      <c r="N49" s="192"/>
      <c r="O49" s="115" t="s">
        <v>116</v>
      </c>
      <c r="P49" s="118" t="s">
        <v>74</v>
      </c>
      <c r="Q49" s="118"/>
      <c r="R49" s="147"/>
      <c r="S49" s="147"/>
      <c r="T49" s="147"/>
      <c r="U49" s="4"/>
      <c r="V49" s="147"/>
      <c r="W49" s="147">
        <v>1</v>
      </c>
      <c r="X49" s="2"/>
      <c r="Y49" s="4">
        <f>+(V50+W50+X50)/SUM(V49+W49+X49)</f>
        <v>1</v>
      </c>
      <c r="Z49" s="2"/>
      <c r="AA49" s="2"/>
      <c r="AB49" s="2"/>
      <c r="AC49" s="4"/>
      <c r="AD49" s="3"/>
      <c r="AE49" s="3"/>
      <c r="AF49" s="3"/>
      <c r="AG49" s="4"/>
      <c r="AH49" s="4">
        <f>(U49+Y49+AC49+AG49)/1</f>
        <v>1</v>
      </c>
      <c r="AI49" s="138" t="s">
        <v>253</v>
      </c>
      <c r="AJ49" s="139"/>
      <c r="AK49" s="131" t="s">
        <v>308</v>
      </c>
      <c r="AL49" s="178"/>
      <c r="AM49" s="122"/>
      <c r="AN49" s="122"/>
      <c r="AO49" s="122"/>
      <c r="AP49" s="131" t="s">
        <v>309</v>
      </c>
      <c r="AQ49" s="131"/>
      <c r="AR49" s="178"/>
      <c r="AS49" s="178"/>
      <c r="AT49" s="178"/>
      <c r="AU49" s="178"/>
      <c r="AV49" s="178"/>
    </row>
    <row r="50" spans="1:48" ht="60.75" customHeight="1" x14ac:dyDescent="0.2">
      <c r="A50" s="114"/>
      <c r="B50" s="114"/>
      <c r="C50" s="114"/>
      <c r="D50" s="114"/>
      <c r="E50" s="114"/>
      <c r="F50" s="114"/>
      <c r="G50" s="113"/>
      <c r="H50" s="114"/>
      <c r="I50" s="114"/>
      <c r="J50" s="115"/>
      <c r="K50" s="114"/>
      <c r="L50" s="114"/>
      <c r="M50" s="192"/>
      <c r="N50" s="192"/>
      <c r="O50" s="115"/>
      <c r="P50" s="124" t="s">
        <v>76</v>
      </c>
      <c r="Q50" s="124"/>
      <c r="R50" s="147"/>
      <c r="S50" s="147"/>
      <c r="T50" s="147"/>
      <c r="U50" s="4"/>
      <c r="V50" s="147"/>
      <c r="W50" s="147">
        <v>1</v>
      </c>
      <c r="X50" s="2"/>
      <c r="Y50" s="4"/>
      <c r="Z50" s="2"/>
      <c r="AA50" s="2"/>
      <c r="AB50" s="2"/>
      <c r="AC50" s="4"/>
      <c r="AD50" s="3"/>
      <c r="AE50" s="3"/>
      <c r="AF50" s="3"/>
      <c r="AG50" s="4"/>
      <c r="AH50" s="4"/>
      <c r="AI50" s="138"/>
      <c r="AJ50" s="139"/>
      <c r="AK50" s="131"/>
      <c r="AL50" s="178"/>
      <c r="AM50" s="122"/>
      <c r="AN50" s="122"/>
      <c r="AO50" s="122"/>
      <c r="AP50" s="131"/>
      <c r="AQ50" s="131"/>
      <c r="AR50" s="178"/>
      <c r="AS50" s="178"/>
      <c r="AT50" s="178"/>
      <c r="AU50" s="178"/>
      <c r="AV50" s="178"/>
    </row>
    <row r="51" spans="1:48" ht="60.75" customHeight="1" x14ac:dyDescent="0.2">
      <c r="A51" s="114" t="s">
        <v>161</v>
      </c>
      <c r="B51" s="114"/>
      <c r="C51" s="114" t="s">
        <v>163</v>
      </c>
      <c r="D51" s="114" t="s">
        <v>42</v>
      </c>
      <c r="E51" s="114" t="s">
        <v>174</v>
      </c>
      <c r="F51" s="114" t="s">
        <v>178</v>
      </c>
      <c r="G51" s="113" t="s">
        <v>183</v>
      </c>
      <c r="H51" s="114" t="s">
        <v>181</v>
      </c>
      <c r="I51" s="114"/>
      <c r="J51" s="115" t="s">
        <v>97</v>
      </c>
      <c r="K51" s="114" t="s">
        <v>195</v>
      </c>
      <c r="L51" s="114"/>
      <c r="M51" s="192">
        <v>1</v>
      </c>
      <c r="N51" s="192"/>
      <c r="O51" s="115" t="s">
        <v>116</v>
      </c>
      <c r="P51" s="118" t="s">
        <v>74</v>
      </c>
      <c r="Q51" s="118"/>
      <c r="R51" s="147"/>
      <c r="S51" s="147"/>
      <c r="T51" s="147"/>
      <c r="U51" s="4"/>
      <c r="V51" s="147"/>
      <c r="W51" s="147">
        <v>1</v>
      </c>
      <c r="X51" s="2"/>
      <c r="Y51" s="4">
        <f>+(V52+W52+X52)/SUM(V51+W51+X51)</f>
        <v>1</v>
      </c>
      <c r="Z51" s="2"/>
      <c r="AA51" s="2"/>
      <c r="AB51" s="2"/>
      <c r="AC51" s="4"/>
      <c r="AD51" s="3"/>
      <c r="AE51" s="3"/>
      <c r="AF51" s="3"/>
      <c r="AG51" s="4"/>
      <c r="AH51" s="4">
        <f>(U51+Y51+AC51+AG51)/1</f>
        <v>1</v>
      </c>
      <c r="AI51" s="138" t="s">
        <v>254</v>
      </c>
      <c r="AJ51" s="139"/>
      <c r="AK51" s="131" t="s">
        <v>311</v>
      </c>
      <c r="AL51" s="178"/>
      <c r="AM51" s="122"/>
      <c r="AN51" s="122"/>
      <c r="AO51" s="122"/>
      <c r="AP51" s="131"/>
      <c r="AQ51" s="131"/>
      <c r="AR51" s="178"/>
      <c r="AS51" s="178"/>
      <c r="AT51" s="178"/>
      <c r="AU51" s="178"/>
      <c r="AV51" s="178"/>
    </row>
    <row r="52" spans="1:48" ht="60.75" customHeight="1" x14ac:dyDescent="0.2">
      <c r="A52" s="114"/>
      <c r="B52" s="114"/>
      <c r="C52" s="114"/>
      <c r="D52" s="114"/>
      <c r="E52" s="114"/>
      <c r="F52" s="114"/>
      <c r="G52" s="113"/>
      <c r="H52" s="114"/>
      <c r="I52" s="114"/>
      <c r="J52" s="115"/>
      <c r="K52" s="114"/>
      <c r="L52" s="114"/>
      <c r="M52" s="192"/>
      <c r="N52" s="192"/>
      <c r="O52" s="115"/>
      <c r="P52" s="124" t="s">
        <v>76</v>
      </c>
      <c r="Q52" s="124"/>
      <c r="R52" s="147"/>
      <c r="S52" s="147"/>
      <c r="T52" s="147"/>
      <c r="U52" s="4"/>
      <c r="V52" s="147"/>
      <c r="W52" s="147">
        <v>1</v>
      </c>
      <c r="X52" s="2"/>
      <c r="Y52" s="4"/>
      <c r="Z52" s="2"/>
      <c r="AA52" s="2"/>
      <c r="AB52" s="2"/>
      <c r="AC52" s="4"/>
      <c r="AD52" s="3"/>
      <c r="AE52" s="3"/>
      <c r="AF52" s="3"/>
      <c r="AG52" s="4"/>
      <c r="AH52" s="4"/>
      <c r="AI52" s="138"/>
      <c r="AJ52" s="139"/>
      <c r="AK52" s="131"/>
      <c r="AL52" s="178"/>
      <c r="AM52" s="122"/>
      <c r="AN52" s="122"/>
      <c r="AO52" s="122"/>
      <c r="AP52" s="131"/>
      <c r="AQ52" s="131"/>
      <c r="AR52" s="178"/>
      <c r="AS52" s="178"/>
      <c r="AT52" s="178"/>
      <c r="AU52" s="178"/>
      <c r="AV52" s="178"/>
    </row>
    <row r="53" spans="1:48" ht="60.75" customHeight="1" x14ac:dyDescent="0.2">
      <c r="A53" s="114" t="s">
        <v>161</v>
      </c>
      <c r="B53" s="114"/>
      <c r="C53" s="114" t="s">
        <v>163</v>
      </c>
      <c r="D53" s="114" t="s">
        <v>42</v>
      </c>
      <c r="E53" s="114" t="s">
        <v>174</v>
      </c>
      <c r="F53" s="114" t="s">
        <v>184</v>
      </c>
      <c r="G53" s="113" t="s">
        <v>191</v>
      </c>
      <c r="H53" s="114" t="s">
        <v>185</v>
      </c>
      <c r="I53" s="114"/>
      <c r="J53" s="115" t="s">
        <v>97</v>
      </c>
      <c r="K53" s="114" t="s">
        <v>187</v>
      </c>
      <c r="L53" s="114"/>
      <c r="M53" s="192">
        <v>1</v>
      </c>
      <c r="N53" s="192"/>
      <c r="O53" s="115" t="s">
        <v>116</v>
      </c>
      <c r="P53" s="118" t="s">
        <v>74</v>
      </c>
      <c r="Q53" s="118"/>
      <c r="R53" s="147"/>
      <c r="S53" s="147"/>
      <c r="T53" s="147"/>
      <c r="U53" s="4"/>
      <c r="V53" s="147"/>
      <c r="W53" s="147">
        <v>1</v>
      </c>
      <c r="X53" s="147"/>
      <c r="Y53" s="4">
        <f>+(V54+W54+X54)/SUM(V53+W53+X53)</f>
        <v>1</v>
      </c>
      <c r="Z53" s="2"/>
      <c r="AA53" s="2"/>
      <c r="AB53" s="2"/>
      <c r="AC53" s="4"/>
      <c r="AD53" s="3"/>
      <c r="AE53" s="3"/>
      <c r="AF53" s="3"/>
      <c r="AG53" s="4"/>
      <c r="AH53" s="4">
        <f>(U53+Y53+AC53+AG53)/1</f>
        <v>1</v>
      </c>
      <c r="AI53" s="138"/>
      <c r="AJ53" s="139"/>
      <c r="AK53" s="131" t="s">
        <v>312</v>
      </c>
      <c r="AL53" s="178"/>
      <c r="AM53" s="122"/>
      <c r="AN53" s="122"/>
      <c r="AO53" s="122"/>
      <c r="AP53" s="131"/>
      <c r="AQ53" s="131"/>
      <c r="AR53" s="178"/>
      <c r="AS53" s="178"/>
      <c r="AT53" s="178"/>
      <c r="AU53" s="178"/>
      <c r="AV53" s="178"/>
    </row>
    <row r="54" spans="1:48" ht="60.75" customHeight="1" x14ac:dyDescent="0.2">
      <c r="A54" s="114"/>
      <c r="B54" s="114"/>
      <c r="C54" s="114"/>
      <c r="D54" s="114"/>
      <c r="E54" s="114"/>
      <c r="F54" s="114"/>
      <c r="G54" s="113"/>
      <c r="H54" s="114"/>
      <c r="I54" s="114"/>
      <c r="J54" s="115"/>
      <c r="K54" s="114"/>
      <c r="L54" s="114"/>
      <c r="M54" s="192"/>
      <c r="N54" s="192"/>
      <c r="O54" s="115"/>
      <c r="P54" s="124" t="s">
        <v>76</v>
      </c>
      <c r="Q54" s="124"/>
      <c r="R54" s="2"/>
      <c r="S54" s="2"/>
      <c r="T54" s="130"/>
      <c r="U54" s="4"/>
      <c r="V54" s="2"/>
      <c r="W54" s="2">
        <v>1</v>
      </c>
      <c r="X54" s="2"/>
      <c r="Y54" s="4"/>
      <c r="Z54" s="2"/>
      <c r="AA54" s="2"/>
      <c r="AB54" s="2"/>
      <c r="AC54" s="4"/>
      <c r="AD54" s="3"/>
      <c r="AE54" s="3"/>
      <c r="AF54" s="3"/>
      <c r="AG54" s="4"/>
      <c r="AH54" s="4"/>
      <c r="AI54" s="138"/>
      <c r="AJ54" s="139"/>
      <c r="AK54" s="131"/>
      <c r="AL54" s="178"/>
      <c r="AM54" s="122"/>
      <c r="AN54" s="122"/>
      <c r="AO54" s="122"/>
      <c r="AP54" s="131"/>
      <c r="AQ54" s="131"/>
      <c r="AR54" s="178"/>
      <c r="AS54" s="178"/>
      <c r="AT54" s="178"/>
      <c r="AU54" s="178"/>
      <c r="AV54" s="178"/>
    </row>
    <row r="55" spans="1:48" ht="60.75" customHeight="1" x14ac:dyDescent="0.2">
      <c r="A55" s="114" t="s">
        <v>161</v>
      </c>
      <c r="B55" s="114"/>
      <c r="C55" s="114" t="s">
        <v>163</v>
      </c>
      <c r="D55" s="114" t="s">
        <v>42</v>
      </c>
      <c r="E55" s="114" t="s">
        <v>174</v>
      </c>
      <c r="F55" s="114" t="s">
        <v>188</v>
      </c>
      <c r="G55" s="113" t="s">
        <v>191</v>
      </c>
      <c r="H55" s="114" t="s">
        <v>189</v>
      </c>
      <c r="I55" s="114"/>
      <c r="J55" s="115" t="s">
        <v>97</v>
      </c>
      <c r="K55" s="114" t="s">
        <v>190</v>
      </c>
      <c r="L55" s="114"/>
      <c r="M55" s="192">
        <v>1</v>
      </c>
      <c r="N55" s="192"/>
      <c r="O55" s="115" t="s">
        <v>116</v>
      </c>
      <c r="P55" s="118" t="s">
        <v>74</v>
      </c>
      <c r="Q55" s="118"/>
      <c r="R55" s="147"/>
      <c r="S55" s="147"/>
      <c r="T55" s="147"/>
      <c r="U55" s="4"/>
      <c r="V55" s="147"/>
      <c r="W55" s="147">
        <v>1</v>
      </c>
      <c r="X55" s="2"/>
      <c r="Y55" s="4">
        <f>+(V56+W56+X56)/SUM(V55+W55+X55)</f>
        <v>1</v>
      </c>
      <c r="Z55" s="2"/>
      <c r="AA55" s="2"/>
      <c r="AB55" s="2"/>
      <c r="AC55" s="4"/>
      <c r="AD55" s="3"/>
      <c r="AE55" s="3"/>
      <c r="AF55" s="3"/>
      <c r="AG55" s="4"/>
      <c r="AH55" s="4">
        <f>(U55+Y55+AC55+AG55)/1</f>
        <v>1</v>
      </c>
      <c r="AI55" s="138"/>
      <c r="AJ55" s="139"/>
      <c r="AK55" s="131"/>
      <c r="AL55" s="178"/>
      <c r="AM55" s="122"/>
      <c r="AN55" s="122"/>
      <c r="AO55" s="122"/>
      <c r="AP55" s="131"/>
      <c r="AQ55" s="131"/>
      <c r="AR55" s="178" t="s">
        <v>310</v>
      </c>
      <c r="AS55" s="178"/>
      <c r="AT55" s="178"/>
      <c r="AU55" s="178"/>
      <c r="AV55" s="178"/>
    </row>
    <row r="56" spans="1:48" ht="60.75" customHeight="1" x14ac:dyDescent="0.2">
      <c r="A56" s="114"/>
      <c r="B56" s="114"/>
      <c r="C56" s="114"/>
      <c r="D56" s="114"/>
      <c r="E56" s="114"/>
      <c r="F56" s="114"/>
      <c r="G56" s="113"/>
      <c r="H56" s="114"/>
      <c r="I56" s="114"/>
      <c r="J56" s="115"/>
      <c r="K56" s="114"/>
      <c r="L56" s="114"/>
      <c r="M56" s="192"/>
      <c r="N56" s="192"/>
      <c r="O56" s="115"/>
      <c r="P56" s="124" t="s">
        <v>76</v>
      </c>
      <c r="Q56" s="124"/>
      <c r="R56" s="2"/>
      <c r="S56" s="2"/>
      <c r="T56" s="130"/>
      <c r="U56" s="4"/>
      <c r="V56" s="2"/>
      <c r="W56" s="2">
        <v>1</v>
      </c>
      <c r="X56" s="2"/>
      <c r="Y56" s="4"/>
      <c r="Z56" s="2"/>
      <c r="AA56" s="2"/>
      <c r="AB56" s="2"/>
      <c r="AC56" s="4"/>
      <c r="AD56" s="3"/>
      <c r="AE56" s="3"/>
      <c r="AF56" s="3"/>
      <c r="AG56" s="4"/>
      <c r="AH56" s="4"/>
      <c r="AI56" s="138"/>
      <c r="AJ56" s="139"/>
      <c r="AK56" s="131"/>
      <c r="AL56" s="178"/>
      <c r="AM56" s="122"/>
      <c r="AN56" s="122"/>
      <c r="AO56" s="122"/>
      <c r="AP56" s="131"/>
      <c r="AQ56" s="131"/>
      <c r="AR56" s="178"/>
      <c r="AS56" s="178"/>
      <c r="AT56" s="178"/>
      <c r="AU56" s="178"/>
      <c r="AV56" s="178"/>
    </row>
    <row r="57" spans="1:48" ht="60.75" customHeight="1" x14ac:dyDescent="0.2">
      <c r="A57" s="190" t="s">
        <v>161</v>
      </c>
      <c r="B57" s="190"/>
      <c r="C57" s="190" t="s">
        <v>163</v>
      </c>
      <c r="D57" s="190" t="s">
        <v>42</v>
      </c>
      <c r="E57" s="190" t="s">
        <v>174</v>
      </c>
      <c r="F57" s="190" t="s">
        <v>193</v>
      </c>
      <c r="G57" s="138" t="s">
        <v>191</v>
      </c>
      <c r="H57" s="190" t="s">
        <v>192</v>
      </c>
      <c r="I57" s="190"/>
      <c r="J57" s="117" t="s">
        <v>97</v>
      </c>
      <c r="K57" s="190" t="s">
        <v>196</v>
      </c>
      <c r="L57" s="190"/>
      <c r="M57" s="191">
        <v>1</v>
      </c>
      <c r="N57" s="191"/>
      <c r="O57" s="117" t="s">
        <v>116</v>
      </c>
      <c r="P57" s="118" t="s">
        <v>74</v>
      </c>
      <c r="Q57" s="118"/>
      <c r="R57" s="2"/>
      <c r="S57" s="2"/>
      <c r="T57" s="130"/>
      <c r="U57" s="4"/>
      <c r="V57" s="2"/>
      <c r="W57" s="2"/>
      <c r="X57" s="2">
        <v>1</v>
      </c>
      <c r="Y57" s="4">
        <f>+(V58+W58+X58)/SUM(V57+W57+X57)</f>
        <v>0</v>
      </c>
      <c r="Z57" s="2"/>
      <c r="AA57" s="2"/>
      <c r="AB57" s="2"/>
      <c r="AC57" s="4"/>
      <c r="AD57" s="3"/>
      <c r="AE57" s="3"/>
      <c r="AF57" s="3"/>
      <c r="AG57" s="4"/>
      <c r="AH57" s="4">
        <f>(U57+Y57+AC57+AG57)/1</f>
        <v>0</v>
      </c>
      <c r="AI57" s="138"/>
      <c r="AJ57" s="139"/>
      <c r="AK57" s="131"/>
      <c r="AL57" s="178"/>
      <c r="AM57" s="122"/>
      <c r="AN57" s="122"/>
      <c r="AO57" s="122"/>
      <c r="AP57" s="131"/>
      <c r="AQ57" s="131"/>
      <c r="AR57" s="178"/>
      <c r="AS57" s="178"/>
      <c r="AT57" s="178"/>
      <c r="AU57" s="178"/>
      <c r="AV57" s="178"/>
    </row>
    <row r="58" spans="1:48" ht="60.75" customHeight="1" x14ac:dyDescent="0.2">
      <c r="A58" s="190"/>
      <c r="B58" s="190"/>
      <c r="C58" s="190"/>
      <c r="D58" s="190"/>
      <c r="E58" s="190"/>
      <c r="F58" s="190"/>
      <c r="G58" s="138"/>
      <c r="H58" s="190"/>
      <c r="I58" s="190"/>
      <c r="J58" s="117"/>
      <c r="K58" s="190"/>
      <c r="L58" s="190"/>
      <c r="M58" s="191"/>
      <c r="N58" s="191"/>
      <c r="O58" s="117"/>
      <c r="P58" s="124" t="s">
        <v>76</v>
      </c>
      <c r="Q58" s="124"/>
      <c r="R58" s="2"/>
      <c r="S58" s="2"/>
      <c r="T58" s="130"/>
      <c r="U58" s="4"/>
      <c r="V58" s="2"/>
      <c r="W58" s="2"/>
      <c r="X58" s="2"/>
      <c r="Y58" s="4"/>
      <c r="Z58" s="2"/>
      <c r="AA58" s="2"/>
      <c r="AB58" s="2"/>
      <c r="AC58" s="4"/>
      <c r="AD58" s="3"/>
      <c r="AE58" s="3"/>
      <c r="AF58" s="3"/>
      <c r="AG58" s="4"/>
      <c r="AH58" s="4"/>
      <c r="AI58" s="138"/>
      <c r="AJ58" s="139"/>
      <c r="AK58" s="131"/>
      <c r="AL58" s="178"/>
      <c r="AM58" s="122"/>
      <c r="AN58" s="122"/>
      <c r="AO58" s="122"/>
      <c r="AP58" s="131"/>
      <c r="AQ58" s="131"/>
      <c r="AR58" s="178"/>
      <c r="AS58" s="178"/>
      <c r="AT58" s="178"/>
      <c r="AU58" s="178"/>
      <c r="AV58" s="178"/>
    </row>
    <row r="59" spans="1:48" ht="60.75" customHeight="1" x14ac:dyDescent="0.2">
      <c r="A59" s="190" t="s">
        <v>161</v>
      </c>
      <c r="B59" s="190"/>
      <c r="C59" s="190" t="s">
        <v>163</v>
      </c>
      <c r="D59" s="190" t="s">
        <v>42</v>
      </c>
      <c r="E59" s="190" t="s">
        <v>174</v>
      </c>
      <c r="F59" s="190" t="s">
        <v>194</v>
      </c>
      <c r="G59" s="138" t="s">
        <v>191</v>
      </c>
      <c r="H59" s="190" t="s">
        <v>181</v>
      </c>
      <c r="I59" s="190"/>
      <c r="J59" s="117" t="s">
        <v>97</v>
      </c>
      <c r="K59" s="190" t="s">
        <v>200</v>
      </c>
      <c r="L59" s="190"/>
      <c r="M59" s="191">
        <v>1</v>
      </c>
      <c r="N59" s="191"/>
      <c r="O59" s="117" t="s">
        <v>116</v>
      </c>
      <c r="P59" s="118" t="s">
        <v>74</v>
      </c>
      <c r="Q59" s="118"/>
      <c r="R59" s="2"/>
      <c r="S59" s="2"/>
      <c r="T59" s="130"/>
      <c r="U59" s="4"/>
      <c r="V59" s="2"/>
      <c r="W59" s="2"/>
      <c r="X59" s="2"/>
      <c r="Y59" s="4"/>
      <c r="Z59" s="2">
        <v>1</v>
      </c>
      <c r="AA59" s="2"/>
      <c r="AB59" s="2"/>
      <c r="AC59" s="4">
        <f>+(Z60+AA60+AB60)/SUM(Z59+AA59+AB59)</f>
        <v>0</v>
      </c>
      <c r="AD59" s="3"/>
      <c r="AE59" s="3"/>
      <c r="AF59" s="3"/>
      <c r="AG59" s="4"/>
      <c r="AH59" s="4">
        <f>(U59+Y59+AC59+AG59)/1</f>
        <v>0</v>
      </c>
      <c r="AI59" s="138"/>
      <c r="AJ59" s="139"/>
      <c r="AK59" s="131"/>
      <c r="AL59" s="178"/>
      <c r="AM59" s="122"/>
      <c r="AN59" s="122"/>
      <c r="AO59" s="122"/>
      <c r="AP59" s="131"/>
      <c r="AQ59" s="131"/>
      <c r="AR59" s="178"/>
      <c r="AS59" s="178"/>
      <c r="AT59" s="178"/>
      <c r="AU59" s="178"/>
      <c r="AV59" s="178"/>
    </row>
    <row r="60" spans="1:48" ht="60.75" customHeight="1" x14ac:dyDescent="0.2">
      <c r="A60" s="190"/>
      <c r="B60" s="190"/>
      <c r="C60" s="190"/>
      <c r="D60" s="190"/>
      <c r="E60" s="190"/>
      <c r="F60" s="190"/>
      <c r="G60" s="138"/>
      <c r="H60" s="190"/>
      <c r="I60" s="190"/>
      <c r="J60" s="117"/>
      <c r="K60" s="190"/>
      <c r="L60" s="190"/>
      <c r="M60" s="191"/>
      <c r="N60" s="191"/>
      <c r="O60" s="117"/>
      <c r="P60" s="124" t="s">
        <v>76</v>
      </c>
      <c r="Q60" s="124"/>
      <c r="R60" s="2"/>
      <c r="S60" s="2"/>
      <c r="T60" s="130"/>
      <c r="U60" s="4"/>
      <c r="V60" s="2"/>
      <c r="W60" s="2"/>
      <c r="X60" s="2"/>
      <c r="Y60" s="4"/>
      <c r="Z60" s="2"/>
      <c r="AA60" s="2"/>
      <c r="AB60" s="2"/>
      <c r="AC60" s="4"/>
      <c r="AD60" s="3"/>
      <c r="AE60" s="3"/>
      <c r="AF60" s="3"/>
      <c r="AG60" s="4"/>
      <c r="AH60" s="4"/>
      <c r="AI60" s="138"/>
      <c r="AJ60" s="139"/>
      <c r="AK60" s="131"/>
      <c r="AL60" s="178"/>
      <c r="AM60" s="122"/>
      <c r="AN60" s="122"/>
      <c r="AO60" s="122"/>
      <c r="AP60" s="131"/>
      <c r="AQ60" s="131"/>
      <c r="AR60" s="178"/>
      <c r="AS60" s="178"/>
      <c r="AT60" s="178"/>
      <c r="AU60" s="178"/>
      <c r="AV60" s="178"/>
    </row>
    <row r="61" spans="1:48" ht="60.75" customHeight="1" x14ac:dyDescent="0.2">
      <c r="A61" s="190" t="s">
        <v>161</v>
      </c>
      <c r="B61" s="190"/>
      <c r="C61" s="190" t="s">
        <v>163</v>
      </c>
      <c r="D61" s="190" t="s">
        <v>42</v>
      </c>
      <c r="E61" s="190" t="s">
        <v>174</v>
      </c>
      <c r="F61" s="190" t="s">
        <v>197</v>
      </c>
      <c r="G61" s="138" t="s">
        <v>191</v>
      </c>
      <c r="H61" s="190" t="s">
        <v>198</v>
      </c>
      <c r="I61" s="190"/>
      <c r="J61" s="117" t="s">
        <v>97</v>
      </c>
      <c r="K61" s="190" t="s">
        <v>199</v>
      </c>
      <c r="L61" s="190"/>
      <c r="M61" s="191">
        <v>1</v>
      </c>
      <c r="N61" s="191"/>
      <c r="O61" s="117" t="s">
        <v>116</v>
      </c>
      <c r="P61" s="118" t="s">
        <v>74</v>
      </c>
      <c r="Q61" s="118"/>
      <c r="R61" s="2"/>
      <c r="S61" s="2"/>
      <c r="T61" s="130"/>
      <c r="U61" s="4"/>
      <c r="V61" s="2"/>
      <c r="W61" s="2">
        <v>1</v>
      </c>
      <c r="X61" s="2"/>
      <c r="Y61" s="4">
        <f>+(V62+W62+X62)/SUM(V61+W61+X61)</f>
        <v>0</v>
      </c>
      <c r="Z61" s="2"/>
      <c r="AA61" s="2"/>
      <c r="AB61" s="2"/>
      <c r="AC61" s="4"/>
      <c r="AD61" s="3"/>
      <c r="AE61" s="3"/>
      <c r="AF61" s="3"/>
      <c r="AG61" s="4"/>
      <c r="AH61" s="4">
        <f>(U61+Y61+AC61+AG61)/1</f>
        <v>0</v>
      </c>
      <c r="AI61" s="138"/>
      <c r="AJ61" s="139"/>
      <c r="AK61" s="131"/>
      <c r="AL61" s="178"/>
      <c r="AM61" s="122"/>
      <c r="AN61" s="122"/>
      <c r="AO61" s="122"/>
      <c r="AP61" s="131"/>
      <c r="AQ61" s="131"/>
      <c r="AR61" s="178"/>
      <c r="AS61" s="178"/>
      <c r="AT61" s="178"/>
      <c r="AU61" s="178"/>
      <c r="AV61" s="178"/>
    </row>
    <row r="62" spans="1:48" ht="60.75" customHeight="1" x14ac:dyDescent="0.2">
      <c r="A62" s="190"/>
      <c r="B62" s="190"/>
      <c r="C62" s="190"/>
      <c r="D62" s="190"/>
      <c r="E62" s="190"/>
      <c r="F62" s="190"/>
      <c r="G62" s="138"/>
      <c r="H62" s="190"/>
      <c r="I62" s="190"/>
      <c r="J62" s="117"/>
      <c r="K62" s="190"/>
      <c r="L62" s="190"/>
      <c r="M62" s="191"/>
      <c r="N62" s="191"/>
      <c r="O62" s="117"/>
      <c r="P62" s="124" t="s">
        <v>76</v>
      </c>
      <c r="Q62" s="124"/>
      <c r="R62" s="2"/>
      <c r="S62" s="2"/>
      <c r="T62" s="130"/>
      <c r="U62" s="4"/>
      <c r="V62" s="2"/>
      <c r="W62" s="2"/>
      <c r="X62" s="2"/>
      <c r="Y62" s="4"/>
      <c r="Z62" s="2"/>
      <c r="AA62" s="2"/>
      <c r="AB62" s="2"/>
      <c r="AC62" s="4"/>
      <c r="AD62" s="3"/>
      <c r="AE62" s="3"/>
      <c r="AF62" s="3"/>
      <c r="AG62" s="4"/>
      <c r="AH62" s="4"/>
      <c r="AI62" s="138"/>
      <c r="AJ62" s="139"/>
      <c r="AK62" s="131"/>
      <c r="AL62" s="178"/>
      <c r="AM62" s="122"/>
      <c r="AN62" s="122"/>
      <c r="AO62" s="122"/>
      <c r="AP62" s="131"/>
      <c r="AQ62" s="131"/>
      <c r="AR62" s="178"/>
      <c r="AS62" s="178"/>
      <c r="AT62" s="178"/>
      <c r="AU62" s="178"/>
      <c r="AV62" s="178"/>
    </row>
    <row r="63" spans="1:48" ht="60" customHeight="1" x14ac:dyDescent="0.2">
      <c r="A63" s="113" t="s">
        <v>161</v>
      </c>
      <c r="B63" s="113"/>
      <c r="C63" s="113" t="s">
        <v>163</v>
      </c>
      <c r="D63" s="114" t="s">
        <v>42</v>
      </c>
      <c r="E63" s="114" t="s">
        <v>167</v>
      </c>
      <c r="F63" s="113" t="s">
        <v>168</v>
      </c>
      <c r="G63" s="113" t="s">
        <v>191</v>
      </c>
      <c r="H63" s="113" t="s">
        <v>169</v>
      </c>
      <c r="I63" s="123"/>
      <c r="J63" s="115" t="s">
        <v>97</v>
      </c>
      <c r="K63" s="114" t="s">
        <v>173</v>
      </c>
      <c r="L63" s="114"/>
      <c r="M63" s="192">
        <v>1</v>
      </c>
      <c r="N63" s="192"/>
      <c r="O63" s="115" t="s">
        <v>116</v>
      </c>
      <c r="P63" s="118" t="s">
        <v>74</v>
      </c>
      <c r="Q63" s="118"/>
      <c r="R63" s="2"/>
      <c r="S63" s="2"/>
      <c r="T63" s="2"/>
      <c r="U63" s="4"/>
      <c r="V63" s="2">
        <v>0.25</v>
      </c>
      <c r="W63" s="2">
        <v>0.25</v>
      </c>
      <c r="X63" s="2">
        <v>0.5</v>
      </c>
      <c r="Y63" s="4">
        <f>+(V64+W64+X64)/SUM(V63+W63+X63)</f>
        <v>1</v>
      </c>
      <c r="Z63" s="2"/>
      <c r="AA63" s="2"/>
      <c r="AB63" s="2"/>
      <c r="AC63" s="4"/>
      <c r="AD63" s="3"/>
      <c r="AE63" s="3"/>
      <c r="AF63" s="3"/>
      <c r="AG63" s="4"/>
      <c r="AH63" s="4">
        <f>(U63+Y63+AC63+AG63)/1</f>
        <v>1</v>
      </c>
      <c r="AI63" s="138"/>
      <c r="AJ63" s="139"/>
      <c r="AK63" s="131" t="s">
        <v>313</v>
      </c>
      <c r="AL63" s="178"/>
      <c r="AM63" s="122"/>
      <c r="AN63" s="122"/>
      <c r="AO63" s="122"/>
      <c r="AP63" s="131"/>
      <c r="AQ63" s="131"/>
      <c r="AR63" s="178"/>
      <c r="AS63" s="178"/>
      <c r="AT63" s="178"/>
      <c r="AU63" s="178"/>
      <c r="AV63" s="178"/>
    </row>
    <row r="64" spans="1:48" ht="56.25" customHeight="1" x14ac:dyDescent="0.2">
      <c r="A64" s="113"/>
      <c r="B64" s="113"/>
      <c r="C64" s="113"/>
      <c r="D64" s="114"/>
      <c r="E64" s="193"/>
      <c r="F64" s="123"/>
      <c r="G64" s="113"/>
      <c r="H64" s="123"/>
      <c r="I64" s="123"/>
      <c r="J64" s="115"/>
      <c r="K64" s="114"/>
      <c r="L64" s="114"/>
      <c r="M64" s="192"/>
      <c r="N64" s="192"/>
      <c r="O64" s="115"/>
      <c r="P64" s="124" t="s">
        <v>76</v>
      </c>
      <c r="Q64" s="124"/>
      <c r="R64" s="2"/>
      <c r="S64" s="2"/>
      <c r="T64" s="2"/>
      <c r="U64" s="4"/>
      <c r="V64" s="2">
        <v>0.25</v>
      </c>
      <c r="W64" s="2">
        <v>0.25</v>
      </c>
      <c r="X64" s="2">
        <v>0.5</v>
      </c>
      <c r="Y64" s="4"/>
      <c r="Z64" s="2"/>
      <c r="AA64" s="2"/>
      <c r="AB64" s="2"/>
      <c r="AC64" s="4"/>
      <c r="AD64" s="3"/>
      <c r="AE64" s="3"/>
      <c r="AF64" s="3"/>
      <c r="AG64" s="4"/>
      <c r="AH64" s="4"/>
      <c r="AI64" s="138"/>
      <c r="AJ64" s="139"/>
      <c r="AK64" s="131"/>
      <c r="AL64" s="178"/>
      <c r="AM64" s="122"/>
      <c r="AN64" s="122"/>
      <c r="AO64" s="122"/>
      <c r="AP64" s="131"/>
      <c r="AQ64" s="131"/>
      <c r="AR64" s="178"/>
      <c r="AS64" s="178"/>
      <c r="AT64" s="178"/>
      <c r="AU64" s="178"/>
      <c r="AV64" s="178"/>
    </row>
    <row r="65" spans="1:48 1025:1025" ht="75.75" customHeight="1" x14ac:dyDescent="0.2">
      <c r="A65" s="138" t="s">
        <v>161</v>
      </c>
      <c r="B65" s="138"/>
      <c r="C65" s="138" t="s">
        <v>163</v>
      </c>
      <c r="D65" s="190"/>
      <c r="E65" s="190" t="s">
        <v>256</v>
      </c>
      <c r="F65" s="194" t="s">
        <v>257</v>
      </c>
      <c r="G65" s="138" t="s">
        <v>258</v>
      </c>
      <c r="H65" s="190" t="s">
        <v>128</v>
      </c>
      <c r="I65" s="190"/>
      <c r="J65" s="117" t="s">
        <v>98</v>
      </c>
      <c r="K65" s="190" t="s">
        <v>111</v>
      </c>
      <c r="L65" s="190"/>
      <c r="M65" s="195">
        <v>1</v>
      </c>
      <c r="N65" s="154"/>
      <c r="O65" s="117" t="s">
        <v>107</v>
      </c>
      <c r="P65" s="118" t="s">
        <v>74</v>
      </c>
      <c r="Q65" s="118"/>
      <c r="R65" s="2"/>
      <c r="S65" s="2"/>
      <c r="T65" s="2"/>
      <c r="U65" s="4"/>
      <c r="V65" s="2"/>
      <c r="W65" s="2"/>
      <c r="X65" s="2"/>
      <c r="Y65" s="4"/>
      <c r="Z65" s="2"/>
      <c r="AA65" s="2"/>
      <c r="AB65" s="2"/>
      <c r="AC65" s="4"/>
      <c r="AD65" s="2"/>
      <c r="AE65" s="2"/>
      <c r="AF65" s="2"/>
      <c r="AG65" s="4"/>
      <c r="AH65" s="4">
        <f>(U65+Y65+AC65+AG65)/4</f>
        <v>0</v>
      </c>
      <c r="AI65" s="131"/>
      <c r="AJ65" s="131"/>
      <c r="AK65" s="131"/>
      <c r="AL65" s="178"/>
      <c r="AM65" s="178"/>
      <c r="AN65" s="178"/>
      <c r="AO65" s="178"/>
      <c r="AP65" s="131"/>
      <c r="AQ65" s="178"/>
      <c r="AR65" s="139"/>
      <c r="AS65" s="139"/>
      <c r="AT65" s="139"/>
      <c r="AU65" s="142"/>
      <c r="AV65" s="140"/>
    </row>
    <row r="66" spans="1:48 1025:1025" ht="84.75" customHeight="1" x14ac:dyDescent="0.2">
      <c r="A66" s="138"/>
      <c r="B66" s="138"/>
      <c r="C66" s="138"/>
      <c r="D66" s="190"/>
      <c r="E66" s="190"/>
      <c r="F66" s="194"/>
      <c r="G66" s="138"/>
      <c r="H66" s="190"/>
      <c r="I66" s="190"/>
      <c r="J66" s="117"/>
      <c r="K66" s="190"/>
      <c r="L66" s="190"/>
      <c r="M66" s="154"/>
      <c r="N66" s="154"/>
      <c r="O66" s="117"/>
      <c r="P66" s="124" t="s">
        <v>76</v>
      </c>
      <c r="Q66" s="124"/>
      <c r="R66" s="2"/>
      <c r="S66" s="2"/>
      <c r="T66" s="2"/>
      <c r="U66" s="4"/>
      <c r="V66" s="2"/>
      <c r="W66" s="2"/>
      <c r="X66" s="2"/>
      <c r="Y66" s="4"/>
      <c r="Z66" s="2"/>
      <c r="AA66" s="2"/>
      <c r="AB66" s="2"/>
      <c r="AC66" s="4"/>
      <c r="AD66" s="3"/>
      <c r="AE66" s="3"/>
      <c r="AF66" s="3"/>
      <c r="AG66" s="4"/>
      <c r="AH66" s="4"/>
      <c r="AI66" s="131"/>
      <c r="AJ66" s="131"/>
      <c r="AK66" s="131"/>
      <c r="AL66" s="178"/>
      <c r="AM66" s="178"/>
      <c r="AN66" s="178"/>
      <c r="AO66" s="178"/>
      <c r="AP66" s="131"/>
      <c r="AQ66" s="178"/>
      <c r="AR66" s="139"/>
      <c r="AS66" s="139"/>
      <c r="AT66" s="139"/>
      <c r="AU66" s="142"/>
      <c r="AV66" s="140"/>
    </row>
    <row r="67" spans="1:48 1025:1025" ht="68.25" customHeight="1" x14ac:dyDescent="0.2">
      <c r="A67" s="138" t="s">
        <v>161</v>
      </c>
      <c r="B67" s="138"/>
      <c r="C67" s="138" t="s">
        <v>163</v>
      </c>
      <c r="D67" s="190"/>
      <c r="E67" s="190" t="s">
        <v>259</v>
      </c>
      <c r="F67" s="138" t="s">
        <v>260</v>
      </c>
      <c r="G67" s="138" t="s">
        <v>201</v>
      </c>
      <c r="H67" s="190" t="s">
        <v>128</v>
      </c>
      <c r="I67" s="190"/>
      <c r="J67" s="117" t="s">
        <v>98</v>
      </c>
      <c r="K67" s="190" t="s">
        <v>112</v>
      </c>
      <c r="L67" s="190"/>
      <c r="M67" s="4">
        <v>1</v>
      </c>
      <c r="N67" s="196"/>
      <c r="O67" s="117" t="s">
        <v>107</v>
      </c>
      <c r="P67" s="118" t="s">
        <v>74</v>
      </c>
      <c r="Q67" s="118"/>
      <c r="R67" s="2"/>
      <c r="S67" s="2"/>
      <c r="T67" s="2"/>
      <c r="U67" s="4"/>
      <c r="V67" s="2"/>
      <c r="W67" s="2"/>
      <c r="X67" s="2"/>
      <c r="Y67" s="4"/>
      <c r="Z67" s="2"/>
      <c r="AA67" s="2"/>
      <c r="AB67" s="2"/>
      <c r="AC67" s="4"/>
      <c r="AD67" s="2"/>
      <c r="AE67" s="2"/>
      <c r="AF67" s="2"/>
      <c r="AG67" s="4"/>
      <c r="AH67" s="4">
        <f>(U67+Y67+AC67+AG67)/4</f>
        <v>0</v>
      </c>
      <c r="AI67" s="131"/>
      <c r="AJ67" s="178"/>
      <c r="AK67" s="131"/>
      <c r="AL67" s="197"/>
      <c r="AM67" s="178"/>
      <c r="AN67" s="178"/>
      <c r="AO67" s="178"/>
      <c r="AP67" s="131"/>
      <c r="AQ67" s="178"/>
      <c r="AR67" s="139"/>
      <c r="AS67" s="139"/>
      <c r="AT67" s="139"/>
      <c r="AU67" s="142"/>
      <c r="AV67" s="140"/>
    </row>
    <row r="68" spans="1:48 1025:1025" ht="61.5" customHeight="1" x14ac:dyDescent="0.2">
      <c r="A68" s="138"/>
      <c r="B68" s="138"/>
      <c r="C68" s="138"/>
      <c r="D68" s="190"/>
      <c r="E68" s="190"/>
      <c r="F68" s="138"/>
      <c r="G68" s="138"/>
      <c r="H68" s="190"/>
      <c r="I68" s="190"/>
      <c r="J68" s="117"/>
      <c r="K68" s="190"/>
      <c r="L68" s="190"/>
      <c r="M68" s="196"/>
      <c r="N68" s="196"/>
      <c r="O68" s="117"/>
      <c r="P68" s="124" t="s">
        <v>76</v>
      </c>
      <c r="Q68" s="124"/>
      <c r="R68" s="2"/>
      <c r="S68" s="2"/>
      <c r="T68" s="2"/>
      <c r="U68" s="4"/>
      <c r="V68" s="2"/>
      <c r="W68" s="2"/>
      <c r="X68" s="2"/>
      <c r="Y68" s="4"/>
      <c r="Z68" s="2"/>
      <c r="AA68" s="2"/>
      <c r="AB68" s="2"/>
      <c r="AC68" s="4"/>
      <c r="AD68" s="3"/>
      <c r="AE68" s="3"/>
      <c r="AF68" s="3"/>
      <c r="AG68" s="4"/>
      <c r="AH68" s="4"/>
      <c r="AI68" s="131"/>
      <c r="AJ68" s="178"/>
      <c r="AK68" s="131"/>
      <c r="AL68" s="197"/>
      <c r="AM68" s="178"/>
      <c r="AN68" s="178"/>
      <c r="AO68" s="178"/>
      <c r="AP68" s="131"/>
      <c r="AQ68" s="178"/>
      <c r="AR68" s="139"/>
      <c r="AS68" s="139"/>
      <c r="AT68" s="139"/>
      <c r="AU68" s="142"/>
      <c r="AV68" s="140"/>
    </row>
    <row r="69" spans="1:48 1025:1025" ht="61.5" customHeight="1" x14ac:dyDescent="0.2">
      <c r="A69" s="138" t="s">
        <v>161</v>
      </c>
      <c r="B69" s="138"/>
      <c r="C69" s="138" t="s">
        <v>163</v>
      </c>
      <c r="D69" s="190" t="s">
        <v>47</v>
      </c>
      <c r="E69" s="190" t="s">
        <v>259</v>
      </c>
      <c r="F69" s="138" t="s">
        <v>170</v>
      </c>
      <c r="G69" s="138" t="s">
        <v>183</v>
      </c>
      <c r="H69" s="190" t="s">
        <v>140</v>
      </c>
      <c r="I69" s="198"/>
      <c r="J69" s="117" t="s">
        <v>97</v>
      </c>
      <c r="K69" s="190" t="s">
        <v>266</v>
      </c>
      <c r="L69" s="190"/>
      <c r="M69" s="4">
        <v>1</v>
      </c>
      <c r="N69" s="196"/>
      <c r="O69" s="117" t="s">
        <v>107</v>
      </c>
      <c r="P69" s="118" t="s">
        <v>74</v>
      </c>
      <c r="Q69" s="118"/>
      <c r="R69" s="2"/>
      <c r="S69" s="2"/>
      <c r="T69" s="2"/>
      <c r="U69" s="4"/>
      <c r="V69" s="2"/>
      <c r="W69" s="2">
        <v>0.1</v>
      </c>
      <c r="X69" s="2">
        <v>0.2</v>
      </c>
      <c r="Y69" s="4">
        <f>+(V70+W70+X70)/SUM(V69+W69+X69)</f>
        <v>0</v>
      </c>
      <c r="Z69" s="2">
        <v>0.1</v>
      </c>
      <c r="AA69" s="2">
        <v>0.1</v>
      </c>
      <c r="AB69" s="2">
        <v>0.1</v>
      </c>
      <c r="AC69" s="4">
        <f>+(Z70+AA70+AB70)/SUM(Z69+AA69+AB69)</f>
        <v>0</v>
      </c>
      <c r="AD69" s="2">
        <v>0.1</v>
      </c>
      <c r="AE69" s="2">
        <v>0.1</v>
      </c>
      <c r="AF69" s="2">
        <v>0.2</v>
      </c>
      <c r="AG69" s="4">
        <f>+(AD70+AE70+AF70)/SUM(AD69+AE69+AF69)</f>
        <v>0</v>
      </c>
      <c r="AH69" s="4">
        <f>(U69+Y69+AC69+AG69)/3</f>
        <v>0</v>
      </c>
      <c r="AI69" s="131"/>
      <c r="AJ69" s="178"/>
      <c r="AK69" s="131"/>
      <c r="AL69" s="197"/>
      <c r="AM69" s="178"/>
      <c r="AN69" s="178"/>
      <c r="AO69" s="178"/>
      <c r="AP69" s="131"/>
      <c r="AQ69" s="178"/>
      <c r="AR69" s="139"/>
      <c r="AS69" s="139"/>
      <c r="AT69" s="139"/>
      <c r="AU69" s="142"/>
      <c r="AV69" s="140"/>
    </row>
    <row r="70" spans="1:48 1025:1025" ht="61.5" customHeight="1" x14ac:dyDescent="0.2">
      <c r="A70" s="138"/>
      <c r="B70" s="138"/>
      <c r="C70" s="138"/>
      <c r="D70" s="190"/>
      <c r="E70" s="190"/>
      <c r="F70" s="138"/>
      <c r="G70" s="138"/>
      <c r="H70" s="198"/>
      <c r="I70" s="198"/>
      <c r="J70" s="117"/>
      <c r="K70" s="190"/>
      <c r="L70" s="190"/>
      <c r="M70" s="196"/>
      <c r="N70" s="196"/>
      <c r="O70" s="117"/>
      <c r="P70" s="124" t="s">
        <v>76</v>
      </c>
      <c r="Q70" s="124"/>
      <c r="R70" s="2"/>
      <c r="S70" s="2"/>
      <c r="T70" s="2"/>
      <c r="U70" s="4"/>
      <c r="V70" s="2"/>
      <c r="W70" s="2"/>
      <c r="X70" s="2"/>
      <c r="Y70" s="4"/>
      <c r="Z70" s="2"/>
      <c r="AA70" s="2"/>
      <c r="AB70" s="2"/>
      <c r="AC70" s="4"/>
      <c r="AD70" s="3"/>
      <c r="AE70" s="3"/>
      <c r="AF70" s="3"/>
      <c r="AG70" s="4"/>
      <c r="AH70" s="4"/>
      <c r="AI70" s="131"/>
      <c r="AJ70" s="178"/>
      <c r="AK70" s="131"/>
      <c r="AL70" s="197"/>
      <c r="AM70" s="178"/>
      <c r="AN70" s="178"/>
      <c r="AO70" s="178"/>
      <c r="AP70" s="131"/>
      <c r="AQ70" s="178"/>
      <c r="AR70" s="139"/>
      <c r="AS70" s="139"/>
      <c r="AT70" s="139"/>
      <c r="AU70" s="142"/>
      <c r="AV70" s="140"/>
    </row>
    <row r="71" spans="1:48 1025:1025" s="215" customFormat="1" ht="60.75" customHeight="1" x14ac:dyDescent="0.25">
      <c r="A71" s="199" t="s">
        <v>161</v>
      </c>
      <c r="B71" s="199"/>
      <c r="C71" s="200" t="s">
        <v>163</v>
      </c>
      <c r="D71" s="201" t="s">
        <v>145</v>
      </c>
      <c r="E71" s="201" t="s">
        <v>239</v>
      </c>
      <c r="F71" s="201" t="s">
        <v>240</v>
      </c>
      <c r="G71" s="166" t="s">
        <v>238</v>
      </c>
      <c r="H71" s="202" t="s">
        <v>241</v>
      </c>
      <c r="I71" s="202"/>
      <c r="J71" s="203" t="s">
        <v>97</v>
      </c>
      <c r="K71" s="202" t="s">
        <v>241</v>
      </c>
      <c r="L71" s="202"/>
      <c r="M71" s="204">
        <v>1</v>
      </c>
      <c r="N71" s="204"/>
      <c r="O71" s="205" t="s">
        <v>242</v>
      </c>
      <c r="P71" s="206" t="s">
        <v>74</v>
      </c>
      <c r="Q71" s="206"/>
      <c r="R71" s="207"/>
      <c r="S71" s="207"/>
      <c r="T71" s="207"/>
      <c r="U71" s="4"/>
      <c r="V71" s="207"/>
      <c r="W71" s="207"/>
      <c r="X71" s="207"/>
      <c r="Y71" s="4"/>
      <c r="Z71" s="207">
        <v>1</v>
      </c>
      <c r="AA71" s="207"/>
      <c r="AB71" s="207"/>
      <c r="AC71" s="4">
        <f>+(Z72+AA72+AB72)/SUM(Z71+AA71+AB71)</f>
        <v>0.9</v>
      </c>
      <c r="AD71" s="207"/>
      <c r="AE71" s="207"/>
      <c r="AF71" s="207"/>
      <c r="AG71" s="4"/>
      <c r="AH71" s="4">
        <f>(U71+Y71+AC71+AG71)/1</f>
        <v>0.9</v>
      </c>
      <c r="AI71" s="208"/>
      <c r="AJ71" s="209"/>
      <c r="AK71" s="208" t="s">
        <v>291</v>
      </c>
      <c r="AL71" s="210"/>
      <c r="AM71" s="209" t="s">
        <v>291</v>
      </c>
      <c r="AN71" s="209"/>
      <c r="AO71" s="209"/>
      <c r="AP71" s="208"/>
      <c r="AQ71" s="209"/>
      <c r="AR71" s="211"/>
      <c r="AS71" s="211"/>
      <c r="AT71" s="211"/>
      <c r="AU71" s="212"/>
      <c r="AV71" s="213"/>
      <c r="AMK71" s="214"/>
    </row>
    <row r="72" spans="1:48 1025:1025" s="215" customFormat="1" ht="66" customHeight="1" x14ac:dyDescent="0.25">
      <c r="A72" s="199"/>
      <c r="B72" s="199"/>
      <c r="C72" s="200"/>
      <c r="D72" s="201"/>
      <c r="E72" s="201"/>
      <c r="F72" s="201"/>
      <c r="G72" s="166"/>
      <c r="H72" s="202"/>
      <c r="I72" s="202"/>
      <c r="J72" s="203"/>
      <c r="K72" s="202"/>
      <c r="L72" s="202"/>
      <c r="M72" s="204"/>
      <c r="N72" s="204"/>
      <c r="O72" s="205"/>
      <c r="P72" s="216" t="s">
        <v>76</v>
      </c>
      <c r="Q72" s="216"/>
      <c r="R72" s="207"/>
      <c r="S72" s="207"/>
      <c r="T72" s="207"/>
      <c r="U72" s="4"/>
      <c r="V72" s="207"/>
      <c r="W72" s="207"/>
      <c r="X72" s="207"/>
      <c r="Y72" s="4"/>
      <c r="Z72" s="207">
        <v>0.9</v>
      </c>
      <c r="AA72" s="207"/>
      <c r="AB72" s="207"/>
      <c r="AC72" s="4"/>
      <c r="AD72" s="217"/>
      <c r="AE72" s="217"/>
      <c r="AF72" s="217"/>
      <c r="AG72" s="4"/>
      <c r="AH72" s="4"/>
      <c r="AI72" s="208"/>
      <c r="AJ72" s="209"/>
      <c r="AK72" s="208"/>
      <c r="AL72" s="210"/>
      <c r="AM72" s="209"/>
      <c r="AN72" s="209"/>
      <c r="AO72" s="209"/>
      <c r="AP72" s="208"/>
      <c r="AQ72" s="209"/>
      <c r="AR72" s="211"/>
      <c r="AS72" s="211"/>
      <c r="AT72" s="211"/>
      <c r="AU72" s="212"/>
      <c r="AV72" s="213"/>
      <c r="AMK72" s="214"/>
    </row>
    <row r="73" spans="1:48 1025:1025" s="215" customFormat="1" ht="60.75" customHeight="1" x14ac:dyDescent="0.25">
      <c r="A73" s="199" t="s">
        <v>161</v>
      </c>
      <c r="B73" s="199"/>
      <c r="C73" s="200" t="s">
        <v>163</v>
      </c>
      <c r="D73" s="201" t="s">
        <v>145</v>
      </c>
      <c r="E73" s="201" t="s">
        <v>239</v>
      </c>
      <c r="F73" s="201" t="s">
        <v>243</v>
      </c>
      <c r="G73" s="166" t="s">
        <v>238</v>
      </c>
      <c r="H73" s="201" t="s">
        <v>261</v>
      </c>
      <c r="I73" s="201"/>
      <c r="J73" s="203" t="s">
        <v>148</v>
      </c>
      <c r="K73" s="202" t="s">
        <v>149</v>
      </c>
      <c r="L73" s="202"/>
      <c r="M73" s="218">
        <v>1</v>
      </c>
      <c r="N73" s="218"/>
      <c r="O73" s="205" t="s">
        <v>107</v>
      </c>
      <c r="P73" s="206" t="s">
        <v>74</v>
      </c>
      <c r="Q73" s="206"/>
      <c r="R73" s="207"/>
      <c r="S73" s="207"/>
      <c r="T73" s="207"/>
      <c r="U73" s="4"/>
      <c r="V73" s="207"/>
      <c r="W73" s="207"/>
      <c r="X73" s="207"/>
      <c r="Y73" s="4"/>
      <c r="Z73" s="207"/>
      <c r="AA73" s="207">
        <v>0.2</v>
      </c>
      <c r="AB73" s="207">
        <v>0.2</v>
      </c>
      <c r="AC73" s="4">
        <f>+(Z74+AA74+AB74)/SUM(Z73+AA73+AB73)</f>
        <v>1</v>
      </c>
      <c r="AD73" s="207">
        <v>0.2</v>
      </c>
      <c r="AE73" s="207">
        <v>0.2</v>
      </c>
      <c r="AF73" s="207">
        <v>0.2</v>
      </c>
      <c r="AG73" s="4">
        <f>+(AD74+AE74+AF74)/SUM(AD73+AE73+AF73)</f>
        <v>1</v>
      </c>
      <c r="AH73" s="4">
        <f>(U73+Y73+AC73+AG73)/2</f>
        <v>1</v>
      </c>
      <c r="AI73" s="208"/>
      <c r="AJ73" s="209"/>
      <c r="AK73" s="208"/>
      <c r="AL73" s="210"/>
      <c r="AM73" s="209"/>
      <c r="AN73" s="209"/>
      <c r="AO73" s="209"/>
      <c r="AP73" s="208" t="s">
        <v>292</v>
      </c>
      <c r="AQ73" s="209"/>
      <c r="AR73" s="211" t="s">
        <v>292</v>
      </c>
      <c r="AS73" s="211"/>
      <c r="AT73" s="211" t="s">
        <v>293</v>
      </c>
      <c r="AU73" s="212"/>
      <c r="AV73" s="213"/>
      <c r="AMK73" s="214"/>
    </row>
    <row r="74" spans="1:48 1025:1025" s="215" customFormat="1" ht="66" customHeight="1" x14ac:dyDescent="0.25">
      <c r="A74" s="199"/>
      <c r="B74" s="199"/>
      <c r="C74" s="200"/>
      <c r="D74" s="201"/>
      <c r="E74" s="201"/>
      <c r="F74" s="201"/>
      <c r="G74" s="166"/>
      <c r="H74" s="201"/>
      <c r="I74" s="201"/>
      <c r="J74" s="203"/>
      <c r="K74" s="202"/>
      <c r="L74" s="202"/>
      <c r="M74" s="218"/>
      <c r="N74" s="218"/>
      <c r="O74" s="205"/>
      <c r="P74" s="216" t="s">
        <v>76</v>
      </c>
      <c r="Q74" s="216"/>
      <c r="R74" s="207"/>
      <c r="S74" s="207"/>
      <c r="T74" s="207"/>
      <c r="U74" s="4"/>
      <c r="V74" s="207"/>
      <c r="W74" s="207"/>
      <c r="X74" s="207"/>
      <c r="Y74" s="4"/>
      <c r="Z74" s="207"/>
      <c r="AA74" s="207">
        <v>0.2</v>
      </c>
      <c r="AB74" s="207">
        <v>0.2</v>
      </c>
      <c r="AC74" s="4"/>
      <c r="AD74" s="207">
        <v>0.2</v>
      </c>
      <c r="AE74" s="207">
        <v>0.2</v>
      </c>
      <c r="AF74" s="207">
        <v>0.2</v>
      </c>
      <c r="AG74" s="4"/>
      <c r="AH74" s="4"/>
      <c r="AI74" s="208"/>
      <c r="AJ74" s="209"/>
      <c r="AK74" s="208"/>
      <c r="AL74" s="210"/>
      <c r="AM74" s="209"/>
      <c r="AN74" s="209"/>
      <c r="AO74" s="209"/>
      <c r="AP74" s="208"/>
      <c r="AQ74" s="209"/>
      <c r="AR74" s="211"/>
      <c r="AS74" s="211"/>
      <c r="AT74" s="211"/>
      <c r="AU74" s="212"/>
      <c r="AV74" s="213"/>
      <c r="AMK74" s="214"/>
    </row>
    <row r="75" spans="1:48 1025:1025" s="215" customFormat="1" ht="60.75" customHeight="1" x14ac:dyDescent="0.25">
      <c r="A75" s="199" t="s">
        <v>161</v>
      </c>
      <c r="B75" s="199"/>
      <c r="C75" s="200" t="s">
        <v>163</v>
      </c>
      <c r="D75" s="201" t="s">
        <v>145</v>
      </c>
      <c r="E75" s="201" t="s">
        <v>239</v>
      </c>
      <c r="F75" s="201" t="s">
        <v>244</v>
      </c>
      <c r="G75" s="166" t="s">
        <v>238</v>
      </c>
      <c r="H75" s="201" t="s">
        <v>262</v>
      </c>
      <c r="I75" s="201"/>
      <c r="J75" s="203" t="s">
        <v>148</v>
      </c>
      <c r="K75" s="202" t="s">
        <v>149</v>
      </c>
      <c r="L75" s="202"/>
      <c r="M75" s="204">
        <v>1</v>
      </c>
      <c r="N75" s="204"/>
      <c r="O75" s="205" t="s">
        <v>242</v>
      </c>
      <c r="P75" s="206" t="s">
        <v>74</v>
      </c>
      <c r="Q75" s="206"/>
      <c r="R75" s="207"/>
      <c r="S75" s="207"/>
      <c r="T75" s="207"/>
      <c r="U75" s="4"/>
      <c r="V75" s="207"/>
      <c r="W75" s="207"/>
      <c r="X75" s="207">
        <v>0.5</v>
      </c>
      <c r="Y75" s="4">
        <f>+(V76+W76+X76)/SUM(V75+W75+X75)</f>
        <v>0</v>
      </c>
      <c r="Z75" s="207">
        <v>0.5</v>
      </c>
      <c r="AA75" s="207">
        <v>0</v>
      </c>
      <c r="AB75" s="207">
        <v>0</v>
      </c>
      <c r="AC75" s="4">
        <f>+(Z76+AA76+AB76)/SUM(Z75+AA75+AB75)</f>
        <v>1.4</v>
      </c>
      <c r="AD75" s="207">
        <v>0.2</v>
      </c>
      <c r="AE75" s="207">
        <v>0.1</v>
      </c>
      <c r="AF75" s="207">
        <v>0.1</v>
      </c>
      <c r="AG75" s="4">
        <f>+(AD76+AE76+AF76)/SUM(AD75+AE75+AF75)</f>
        <v>0.87499999999999989</v>
      </c>
      <c r="AH75" s="4">
        <f>(U75+Y75+AC75+AG75)/3</f>
        <v>0.7583333333333333</v>
      </c>
      <c r="AI75" s="208"/>
      <c r="AJ75" s="209"/>
      <c r="AK75" s="208"/>
      <c r="AL75" s="210"/>
      <c r="AM75" s="209"/>
      <c r="AN75" s="209"/>
      <c r="AO75" s="209"/>
      <c r="AP75" s="211" t="s">
        <v>294</v>
      </c>
      <c r="AQ75" s="209"/>
      <c r="AR75" s="211" t="s">
        <v>294</v>
      </c>
      <c r="AS75" s="211"/>
      <c r="AT75" s="211" t="s">
        <v>294</v>
      </c>
      <c r="AU75" s="212"/>
      <c r="AV75" s="213"/>
      <c r="AMK75" s="214"/>
    </row>
    <row r="76" spans="1:48 1025:1025" s="215" customFormat="1" ht="66" customHeight="1" x14ac:dyDescent="0.25">
      <c r="A76" s="199"/>
      <c r="B76" s="199"/>
      <c r="C76" s="200"/>
      <c r="D76" s="201"/>
      <c r="E76" s="201"/>
      <c r="F76" s="201"/>
      <c r="G76" s="166"/>
      <c r="H76" s="201"/>
      <c r="I76" s="201"/>
      <c r="J76" s="203"/>
      <c r="K76" s="202"/>
      <c r="L76" s="202"/>
      <c r="M76" s="204"/>
      <c r="N76" s="204"/>
      <c r="O76" s="205"/>
      <c r="P76" s="216" t="s">
        <v>76</v>
      </c>
      <c r="Q76" s="216"/>
      <c r="R76" s="207"/>
      <c r="S76" s="207"/>
      <c r="T76" s="207"/>
      <c r="U76" s="4"/>
      <c r="V76" s="207"/>
      <c r="W76" s="207"/>
      <c r="X76" s="207">
        <v>0</v>
      </c>
      <c r="Y76" s="4"/>
      <c r="Z76" s="207">
        <v>0.4</v>
      </c>
      <c r="AA76" s="207">
        <v>0.1</v>
      </c>
      <c r="AB76" s="207">
        <v>0.2</v>
      </c>
      <c r="AC76" s="4"/>
      <c r="AD76" s="207">
        <v>0.1</v>
      </c>
      <c r="AE76" s="207">
        <v>0.1</v>
      </c>
      <c r="AF76" s="207">
        <v>0.15</v>
      </c>
      <c r="AG76" s="4"/>
      <c r="AH76" s="4"/>
      <c r="AI76" s="208"/>
      <c r="AJ76" s="209"/>
      <c r="AK76" s="208"/>
      <c r="AL76" s="210"/>
      <c r="AM76" s="209"/>
      <c r="AN76" s="209"/>
      <c r="AO76" s="209"/>
      <c r="AP76" s="211"/>
      <c r="AQ76" s="209"/>
      <c r="AR76" s="211"/>
      <c r="AS76" s="211"/>
      <c r="AT76" s="211"/>
      <c r="AU76" s="212"/>
      <c r="AV76" s="213"/>
      <c r="AMK76" s="214"/>
    </row>
    <row r="77" spans="1:48 1025:1025" s="215" customFormat="1" ht="60.75" customHeight="1" x14ac:dyDescent="0.25">
      <c r="A77" s="199" t="s">
        <v>161</v>
      </c>
      <c r="B77" s="199"/>
      <c r="C77" s="200" t="s">
        <v>163</v>
      </c>
      <c r="D77" s="201" t="s">
        <v>145</v>
      </c>
      <c r="E77" s="201" t="s">
        <v>150</v>
      </c>
      <c r="F77" s="201" t="s">
        <v>151</v>
      </c>
      <c r="G77" s="166" t="s">
        <v>245</v>
      </c>
      <c r="H77" s="201" t="s">
        <v>263</v>
      </c>
      <c r="I77" s="201"/>
      <c r="J77" s="203" t="s">
        <v>97</v>
      </c>
      <c r="K77" s="202" t="s">
        <v>146</v>
      </c>
      <c r="L77" s="202"/>
      <c r="M77" s="218">
        <v>1</v>
      </c>
      <c r="N77" s="218"/>
      <c r="O77" s="205" t="s">
        <v>107</v>
      </c>
      <c r="P77" s="206" t="s">
        <v>74</v>
      </c>
      <c r="Q77" s="206"/>
      <c r="R77" s="207" t="s">
        <v>147</v>
      </c>
      <c r="S77" s="207" t="s">
        <v>147</v>
      </c>
      <c r="T77" s="207" t="s">
        <v>147</v>
      </c>
      <c r="U77" s="4">
        <f>+(R78+S78+T78)/SUM(R77+S77+T77)</f>
        <v>1</v>
      </c>
      <c r="V77" s="207" t="s">
        <v>147</v>
      </c>
      <c r="W77" s="207" t="s">
        <v>147</v>
      </c>
      <c r="X77" s="207" t="s">
        <v>147</v>
      </c>
      <c r="Y77" s="4">
        <f>+(V78+W78+X78)/SUM(V77+W77+X77)</f>
        <v>1</v>
      </c>
      <c r="Z77" s="207" t="s">
        <v>147</v>
      </c>
      <c r="AA77" s="207" t="s">
        <v>147</v>
      </c>
      <c r="AB77" s="207" t="s">
        <v>147</v>
      </c>
      <c r="AC77" s="4">
        <f>+(Z78+AA78+AB78)/SUM(Z77+AA77+AB77)</f>
        <v>1</v>
      </c>
      <c r="AD77" s="207" t="s">
        <v>147</v>
      </c>
      <c r="AE77" s="207" t="s">
        <v>147</v>
      </c>
      <c r="AF77" s="207" t="s">
        <v>147</v>
      </c>
      <c r="AG77" s="4">
        <f>+(AD78+AE78+AF78)/SUM(AD77+AE77+AF77)</f>
        <v>1</v>
      </c>
      <c r="AH77" s="4">
        <f>(U77+Y77+AC77+AG77)/4</f>
        <v>1</v>
      </c>
      <c r="AI77" s="211" t="s">
        <v>295</v>
      </c>
      <c r="AJ77" s="209"/>
      <c r="AK77" s="211" t="s">
        <v>295</v>
      </c>
      <c r="AL77" s="210"/>
      <c r="AM77" s="209"/>
      <c r="AN77" s="209"/>
      <c r="AO77" s="209"/>
      <c r="AP77" s="211" t="s">
        <v>295</v>
      </c>
      <c r="AQ77" s="209"/>
      <c r="AR77" s="211" t="s">
        <v>295</v>
      </c>
      <c r="AS77" s="211"/>
      <c r="AT77" s="211" t="s">
        <v>296</v>
      </c>
      <c r="AU77" s="212"/>
      <c r="AV77" s="213"/>
      <c r="AMK77" s="214"/>
    </row>
    <row r="78" spans="1:48 1025:1025" s="215" customFormat="1" ht="66" customHeight="1" x14ac:dyDescent="0.25">
      <c r="A78" s="199"/>
      <c r="B78" s="199"/>
      <c r="C78" s="200"/>
      <c r="D78" s="201"/>
      <c r="E78" s="201"/>
      <c r="F78" s="201"/>
      <c r="G78" s="166"/>
      <c r="H78" s="201"/>
      <c r="I78" s="201"/>
      <c r="J78" s="203"/>
      <c r="K78" s="202"/>
      <c r="L78" s="202"/>
      <c r="M78" s="218"/>
      <c r="N78" s="218"/>
      <c r="O78" s="205"/>
      <c r="P78" s="216" t="s">
        <v>76</v>
      </c>
      <c r="Q78" s="216"/>
      <c r="R78" s="207" t="s">
        <v>147</v>
      </c>
      <c r="S78" s="207" t="s">
        <v>147</v>
      </c>
      <c r="T78" s="207" t="s">
        <v>147</v>
      </c>
      <c r="U78" s="4"/>
      <c r="V78" s="207" t="s">
        <v>147</v>
      </c>
      <c r="W78" s="207" t="s">
        <v>147</v>
      </c>
      <c r="X78" s="207" t="s">
        <v>147</v>
      </c>
      <c r="Y78" s="4"/>
      <c r="Z78" s="207" t="s">
        <v>147</v>
      </c>
      <c r="AA78" s="207" t="s">
        <v>147</v>
      </c>
      <c r="AB78" s="207" t="s">
        <v>147</v>
      </c>
      <c r="AC78" s="4"/>
      <c r="AD78" s="207" t="s">
        <v>147</v>
      </c>
      <c r="AE78" s="207" t="s">
        <v>147</v>
      </c>
      <c r="AF78" s="207" t="s">
        <v>147</v>
      </c>
      <c r="AG78" s="4"/>
      <c r="AH78" s="4"/>
      <c r="AI78" s="211"/>
      <c r="AJ78" s="209"/>
      <c r="AK78" s="211"/>
      <c r="AL78" s="210"/>
      <c r="AM78" s="209"/>
      <c r="AN78" s="209"/>
      <c r="AO78" s="209"/>
      <c r="AP78" s="211"/>
      <c r="AQ78" s="209"/>
      <c r="AR78" s="211"/>
      <c r="AS78" s="211"/>
      <c r="AT78" s="211"/>
      <c r="AU78" s="212"/>
      <c r="AV78" s="213"/>
      <c r="AMK78" s="214"/>
    </row>
    <row r="79" spans="1:48 1025:1025" ht="61.5" customHeight="1" x14ac:dyDescent="0.2">
      <c r="A79" s="138" t="s">
        <v>161</v>
      </c>
      <c r="B79" s="138"/>
      <c r="C79" s="138" t="s">
        <v>163</v>
      </c>
      <c r="D79" s="190" t="s">
        <v>51</v>
      </c>
      <c r="E79" s="190" t="s">
        <v>264</v>
      </c>
      <c r="F79" s="138" t="s">
        <v>152</v>
      </c>
      <c r="G79" s="138" t="s">
        <v>247</v>
      </c>
      <c r="H79" s="190" t="s">
        <v>153</v>
      </c>
      <c r="I79" s="190"/>
      <c r="J79" s="117" t="s">
        <v>97</v>
      </c>
      <c r="K79" s="190" t="s">
        <v>154</v>
      </c>
      <c r="L79" s="190"/>
      <c r="M79" s="219">
        <v>9</v>
      </c>
      <c r="N79" s="219"/>
      <c r="O79" s="117" t="s">
        <v>116</v>
      </c>
      <c r="P79" s="137" t="s">
        <v>74</v>
      </c>
      <c r="Q79" s="137"/>
      <c r="R79" s="129"/>
      <c r="S79" s="129"/>
      <c r="T79" s="129"/>
      <c r="U79" s="4"/>
      <c r="V79" s="220"/>
      <c r="W79" s="220">
        <v>0.1</v>
      </c>
      <c r="X79" s="220">
        <v>0.1</v>
      </c>
      <c r="Y79" s="4">
        <f>+(V80+W80+X80)/SUM(V79+W79+X79)</f>
        <v>0</v>
      </c>
      <c r="Z79" s="220">
        <v>0.2</v>
      </c>
      <c r="AA79" s="220">
        <v>0.1</v>
      </c>
      <c r="AB79" s="220">
        <v>0.1</v>
      </c>
      <c r="AC79" s="4">
        <f>+(Z80+AA80+AB80)/SUM(Z79+AA79+AB79)</f>
        <v>0.5</v>
      </c>
      <c r="AD79" s="220">
        <v>0.1</v>
      </c>
      <c r="AE79" s="220">
        <v>0.2</v>
      </c>
      <c r="AF79" s="220">
        <v>0.2</v>
      </c>
      <c r="AG79" s="4">
        <f>+(AD80+AE80+AF80)/SUM(AD79+AE79+AF79)</f>
        <v>0</v>
      </c>
      <c r="AH79" s="4">
        <f>(U79+Y79+AC79+AG79)/3</f>
        <v>0.16666666666666666</v>
      </c>
      <c r="AI79" s="138"/>
      <c r="AJ79" s="139"/>
      <c r="AK79" s="138"/>
      <c r="AL79" s="139"/>
      <c r="AM79" s="139"/>
      <c r="AN79" s="139"/>
      <c r="AO79" s="139"/>
      <c r="AP79" s="138"/>
      <c r="AQ79" s="139"/>
      <c r="AR79" s="138"/>
      <c r="AS79" s="138"/>
      <c r="AT79" s="139"/>
      <c r="AU79" s="138"/>
      <c r="AV79" s="139"/>
    </row>
    <row r="80" spans="1:48 1025:1025" ht="61.5" customHeight="1" x14ac:dyDescent="0.2">
      <c r="A80" s="138"/>
      <c r="B80" s="138"/>
      <c r="C80" s="138"/>
      <c r="D80" s="190"/>
      <c r="E80" s="190"/>
      <c r="F80" s="138"/>
      <c r="G80" s="138"/>
      <c r="H80" s="190"/>
      <c r="I80" s="190"/>
      <c r="J80" s="117"/>
      <c r="K80" s="190"/>
      <c r="L80" s="190"/>
      <c r="M80" s="219"/>
      <c r="N80" s="219"/>
      <c r="O80" s="117"/>
      <c r="P80" s="137" t="s">
        <v>76</v>
      </c>
      <c r="Q80" s="137"/>
      <c r="R80" s="3"/>
      <c r="S80" s="3"/>
      <c r="T80" s="3"/>
      <c r="U80" s="4"/>
      <c r="V80" s="221"/>
      <c r="W80" s="221"/>
      <c r="X80" s="221"/>
      <c r="Y80" s="4"/>
      <c r="Z80" s="221">
        <v>0.1</v>
      </c>
      <c r="AA80" s="221">
        <v>0.05</v>
      </c>
      <c r="AB80" s="221">
        <v>0.05</v>
      </c>
      <c r="AC80" s="4"/>
      <c r="AD80" s="221"/>
      <c r="AE80" s="221"/>
      <c r="AF80" s="221"/>
      <c r="AG80" s="4"/>
      <c r="AH80" s="4"/>
      <c r="AI80" s="138"/>
      <c r="AJ80" s="139"/>
      <c r="AK80" s="138"/>
      <c r="AL80" s="139"/>
      <c r="AM80" s="139"/>
      <c r="AN80" s="139"/>
      <c r="AO80" s="139"/>
      <c r="AP80" s="138"/>
      <c r="AQ80" s="139"/>
      <c r="AR80" s="138"/>
      <c r="AS80" s="138"/>
      <c r="AT80" s="139"/>
      <c r="AU80" s="138"/>
      <c r="AV80" s="139"/>
    </row>
    <row r="81" spans="1:48" ht="61.5" customHeight="1" x14ac:dyDescent="0.2">
      <c r="A81" s="222" t="s">
        <v>161</v>
      </c>
      <c r="B81" s="222"/>
      <c r="C81" s="222" t="s">
        <v>163</v>
      </c>
      <c r="D81" s="190" t="s">
        <v>51</v>
      </c>
      <c r="E81" s="190" t="s">
        <v>264</v>
      </c>
      <c r="F81" s="138" t="s">
        <v>155</v>
      </c>
      <c r="G81" s="138" t="s">
        <v>246</v>
      </c>
      <c r="H81" s="190" t="s">
        <v>156</v>
      </c>
      <c r="I81" s="190"/>
      <c r="J81" s="117" t="s">
        <v>98</v>
      </c>
      <c r="K81" s="190" t="s">
        <v>157</v>
      </c>
      <c r="L81" s="190"/>
      <c r="M81" s="219">
        <v>2</v>
      </c>
      <c r="N81" s="219"/>
      <c r="O81" s="117" t="s">
        <v>116</v>
      </c>
      <c r="P81" s="118" t="s">
        <v>74</v>
      </c>
      <c r="Q81" s="118"/>
      <c r="R81" s="2"/>
      <c r="S81" s="2"/>
      <c r="T81" s="2"/>
      <c r="U81" s="4"/>
      <c r="V81" s="2"/>
      <c r="W81" s="130">
        <v>1</v>
      </c>
      <c r="X81" s="2"/>
      <c r="Y81" s="4">
        <f>+(V82+W82+X82)/SUM(V81+W81+X81)</f>
        <v>0</v>
      </c>
      <c r="Z81" s="2"/>
      <c r="AA81" s="2"/>
      <c r="AB81" s="2"/>
      <c r="AC81" s="4"/>
      <c r="AD81" s="130">
        <v>1</v>
      </c>
      <c r="AE81" s="2"/>
      <c r="AF81" s="2"/>
      <c r="AG81" s="4">
        <f>+(AD82+AE82+AF82)/SUM(AD81+AE81+AF81)</f>
        <v>0</v>
      </c>
      <c r="AH81" s="4">
        <f>(U81+Y81+AC81+AG81)/2</f>
        <v>0</v>
      </c>
      <c r="AI81" s="131"/>
      <c r="AJ81" s="131"/>
      <c r="AK81" s="131"/>
      <c r="AL81" s="131"/>
      <c r="AM81" s="131"/>
      <c r="AN81" s="131"/>
      <c r="AO81" s="131"/>
      <c r="AP81" s="131"/>
      <c r="AQ81" s="131"/>
      <c r="AR81" s="122"/>
      <c r="AS81" s="122"/>
      <c r="AT81" s="122"/>
      <c r="AU81" s="160"/>
      <c r="AV81" s="161"/>
    </row>
    <row r="82" spans="1:48" ht="61.5" customHeight="1" x14ac:dyDescent="0.2">
      <c r="A82" s="222"/>
      <c r="B82" s="222"/>
      <c r="C82" s="222"/>
      <c r="D82" s="190"/>
      <c r="E82" s="190"/>
      <c r="F82" s="138"/>
      <c r="G82" s="138"/>
      <c r="H82" s="190"/>
      <c r="I82" s="190"/>
      <c r="J82" s="117"/>
      <c r="K82" s="190"/>
      <c r="L82" s="190"/>
      <c r="M82" s="219"/>
      <c r="N82" s="219"/>
      <c r="O82" s="117"/>
      <c r="P82" s="124" t="s">
        <v>76</v>
      </c>
      <c r="Q82" s="124"/>
      <c r="R82" s="2"/>
      <c r="S82" s="2"/>
      <c r="T82" s="2"/>
      <c r="U82" s="4"/>
      <c r="V82" s="2"/>
      <c r="W82" s="2"/>
      <c r="X82" s="2"/>
      <c r="Y82" s="4"/>
      <c r="Z82" s="2"/>
      <c r="AA82" s="2"/>
      <c r="AB82" s="2"/>
      <c r="AC82" s="4"/>
      <c r="AD82" s="3"/>
      <c r="AE82" s="3"/>
      <c r="AF82" s="3"/>
      <c r="AG82" s="4"/>
      <c r="AH82" s="4"/>
      <c r="AI82" s="131"/>
      <c r="AJ82" s="131"/>
      <c r="AK82" s="131"/>
      <c r="AL82" s="131"/>
      <c r="AM82" s="131"/>
      <c r="AN82" s="131"/>
      <c r="AO82" s="131"/>
      <c r="AP82" s="131"/>
      <c r="AQ82" s="131"/>
      <c r="AR82" s="122"/>
      <c r="AS82" s="122"/>
      <c r="AT82" s="122"/>
      <c r="AU82" s="160"/>
      <c r="AV82" s="161"/>
    </row>
    <row r="83" spans="1:48" ht="61.5" customHeight="1" x14ac:dyDescent="0.2">
      <c r="A83" s="222" t="s">
        <v>161</v>
      </c>
      <c r="B83" s="222"/>
      <c r="C83" s="222" t="s">
        <v>163</v>
      </c>
      <c r="D83" s="190" t="s">
        <v>51</v>
      </c>
      <c r="E83" s="190" t="s">
        <v>265</v>
      </c>
      <c r="F83" s="138" t="s">
        <v>158</v>
      </c>
      <c r="G83" s="139" t="s">
        <v>183</v>
      </c>
      <c r="H83" s="190" t="s">
        <v>159</v>
      </c>
      <c r="I83" s="190"/>
      <c r="J83" s="117" t="s">
        <v>98</v>
      </c>
      <c r="K83" s="190" t="s">
        <v>160</v>
      </c>
      <c r="L83" s="190"/>
      <c r="M83" s="219">
        <v>1</v>
      </c>
      <c r="N83" s="219"/>
      <c r="O83" s="117" t="s">
        <v>116</v>
      </c>
      <c r="P83" s="118" t="s">
        <v>74</v>
      </c>
      <c r="Q83" s="118"/>
      <c r="R83" s="3"/>
      <c r="S83" s="3"/>
      <c r="T83" s="2"/>
      <c r="U83" s="4"/>
      <c r="V83" s="3"/>
      <c r="W83" s="3"/>
      <c r="X83" s="2"/>
      <c r="Y83" s="4"/>
      <c r="Z83" s="130">
        <v>1</v>
      </c>
      <c r="AA83" s="3"/>
      <c r="AB83" s="2"/>
      <c r="AC83" s="4">
        <f>+(Z84+AA84+AB84)/SUM(Z83+AA83+AB83)</f>
        <v>0</v>
      </c>
      <c r="AD83" s="3"/>
      <c r="AE83" s="3"/>
      <c r="AF83" s="2"/>
      <c r="AG83" s="4"/>
      <c r="AH83" s="4">
        <f>(U83+Y83+AC83+AG83)/1</f>
        <v>0</v>
      </c>
      <c r="AI83" s="131"/>
      <c r="AJ83" s="131"/>
      <c r="AK83" s="131"/>
      <c r="AL83" s="178"/>
      <c r="AM83" s="178"/>
      <c r="AN83" s="178"/>
      <c r="AO83" s="178"/>
      <c r="AP83" s="178"/>
      <c r="AQ83" s="178"/>
      <c r="AR83" s="139"/>
      <c r="AS83" s="139"/>
      <c r="AT83" s="139"/>
      <c r="AU83" s="142"/>
      <c r="AV83" s="140"/>
    </row>
    <row r="84" spans="1:48" ht="61.5" customHeight="1" x14ac:dyDescent="0.2">
      <c r="A84" s="222"/>
      <c r="B84" s="222"/>
      <c r="C84" s="222"/>
      <c r="D84" s="190"/>
      <c r="E84" s="190"/>
      <c r="F84" s="138"/>
      <c r="G84" s="139"/>
      <c r="H84" s="190"/>
      <c r="I84" s="190"/>
      <c r="J84" s="117"/>
      <c r="K84" s="190"/>
      <c r="L84" s="190"/>
      <c r="M84" s="219"/>
      <c r="N84" s="219"/>
      <c r="O84" s="117"/>
      <c r="P84" s="124" t="s">
        <v>76</v>
      </c>
      <c r="Q84" s="124"/>
      <c r="R84" s="3"/>
      <c r="S84" s="3"/>
      <c r="T84" s="2"/>
      <c r="U84" s="4"/>
      <c r="V84" s="3"/>
      <c r="W84" s="3"/>
      <c r="X84" s="3"/>
      <c r="Y84" s="4"/>
      <c r="Z84" s="3"/>
      <c r="AA84" s="3"/>
      <c r="AB84" s="3"/>
      <c r="AC84" s="4"/>
      <c r="AD84" s="3"/>
      <c r="AE84" s="3"/>
      <c r="AF84" s="3"/>
      <c r="AG84" s="4"/>
      <c r="AH84" s="4"/>
      <c r="AI84" s="131"/>
      <c r="AJ84" s="131"/>
      <c r="AK84" s="131"/>
      <c r="AL84" s="178"/>
      <c r="AM84" s="178"/>
      <c r="AN84" s="178"/>
      <c r="AO84" s="178"/>
      <c r="AP84" s="178"/>
      <c r="AQ84" s="178"/>
      <c r="AR84" s="139"/>
      <c r="AS84" s="139"/>
      <c r="AT84" s="139"/>
      <c r="AU84" s="142"/>
      <c r="AV84" s="140"/>
    </row>
    <row r="85" spans="1:48" ht="27.75" customHeight="1" x14ac:dyDescent="0.2">
      <c r="A85" s="223" t="s">
        <v>27</v>
      </c>
      <c r="B85" s="224"/>
      <c r="C85" s="224"/>
      <c r="D85" s="224"/>
      <c r="E85" s="224"/>
      <c r="F85" s="224"/>
      <c r="G85" s="225"/>
      <c r="H85" s="226" t="s">
        <v>28</v>
      </c>
      <c r="I85" s="226" t="s">
        <v>29</v>
      </c>
      <c r="J85" s="226" t="s">
        <v>30</v>
      </c>
      <c r="K85" s="227" t="s">
        <v>31</v>
      </c>
      <c r="L85" s="228"/>
      <c r="M85" s="228"/>
      <c r="N85" s="229"/>
      <c r="O85" s="229"/>
      <c r="R85" s="230"/>
      <c r="S85" s="230"/>
      <c r="T85" s="231"/>
      <c r="U85" s="231"/>
      <c r="V85" s="231"/>
      <c r="W85" s="231"/>
      <c r="X85" s="231"/>
      <c r="Y85" s="232"/>
      <c r="Z85" s="229"/>
      <c r="AA85" s="229"/>
      <c r="AB85" s="229"/>
      <c r="AC85" s="229"/>
      <c r="AD85" s="229"/>
      <c r="AE85" s="229"/>
      <c r="AF85" s="229"/>
      <c r="AG85" s="229"/>
      <c r="AH85" s="229"/>
      <c r="AJ85" s="229"/>
      <c r="AK85" s="229"/>
      <c r="AL85" s="229"/>
      <c r="AM85" s="229"/>
      <c r="AN85" s="229"/>
      <c r="AO85" s="229"/>
      <c r="AP85" s="229"/>
      <c r="AQ85" s="229"/>
      <c r="AR85" s="229"/>
      <c r="AS85" s="229"/>
      <c r="AT85" s="229"/>
      <c r="AU85" s="233"/>
      <c r="AV85" s="229"/>
    </row>
    <row r="86" spans="1:48" ht="28.5" customHeight="1" thickBot="1" x14ac:dyDescent="0.25">
      <c r="A86" s="234" t="s">
        <v>32</v>
      </c>
      <c r="B86" s="235"/>
      <c r="C86" s="235"/>
      <c r="D86" s="235"/>
      <c r="E86" s="235"/>
      <c r="F86" s="235"/>
      <c r="G86" s="236"/>
      <c r="H86" s="237">
        <f>AVERAGE(U15:U83)</f>
        <v>1</v>
      </c>
      <c r="I86" s="237">
        <f>AVERAGE(Y15:Y83)</f>
        <v>0.60177777777777763</v>
      </c>
      <c r="J86" s="237">
        <f>AVERAGE(AC15:AC83)</f>
        <v>0.7301052631578947</v>
      </c>
      <c r="K86" s="237">
        <f>AVERAGE(AG15:AG83)</f>
        <v>0.69254761904761908</v>
      </c>
      <c r="L86" s="1"/>
      <c r="M86" s="1"/>
      <c r="N86" s="229"/>
      <c r="O86" s="229"/>
      <c r="R86" s="238"/>
      <c r="S86" s="238"/>
      <c r="T86" s="239"/>
      <c r="U86" s="239"/>
      <c r="V86" s="239"/>
      <c r="W86" s="239"/>
      <c r="X86" s="239"/>
      <c r="Y86" s="240"/>
      <c r="Z86" s="229"/>
      <c r="AA86" s="229"/>
      <c r="AB86" s="229"/>
      <c r="AC86" s="229"/>
      <c r="AD86" s="229"/>
      <c r="AE86" s="229"/>
      <c r="AF86" s="229"/>
      <c r="AG86" s="229"/>
      <c r="AH86" s="229"/>
      <c r="AJ86" s="229"/>
      <c r="AK86" s="229"/>
      <c r="AL86" s="229"/>
      <c r="AM86" s="229"/>
      <c r="AN86" s="229"/>
      <c r="AO86" s="229"/>
      <c r="AP86" s="229"/>
      <c r="AQ86" s="229"/>
      <c r="AR86" s="229"/>
      <c r="AS86" s="229"/>
      <c r="AT86" s="229"/>
      <c r="AU86" s="233"/>
      <c r="AV86" s="229"/>
    </row>
    <row r="87" spans="1:48" ht="17.25" customHeight="1" thickBot="1" x14ac:dyDescent="0.25">
      <c r="A87" s="241" t="s">
        <v>87</v>
      </c>
      <c r="B87" s="242"/>
      <c r="C87" s="242"/>
      <c r="D87" s="242"/>
      <c r="E87" s="242"/>
      <c r="F87" s="242"/>
      <c r="G87" s="242"/>
      <c r="H87" s="242"/>
      <c r="I87" s="242"/>
      <c r="J87" s="242"/>
      <c r="K87" s="243"/>
      <c r="L87" s="244"/>
      <c r="M87" s="244"/>
      <c r="N87" s="244"/>
      <c r="O87" s="244"/>
      <c r="P87" s="245"/>
      <c r="Q87" s="245"/>
      <c r="R87" s="229"/>
      <c r="S87" s="229"/>
      <c r="T87" s="229"/>
      <c r="U87" s="229"/>
      <c r="V87" s="229"/>
      <c r="W87" s="229"/>
      <c r="X87" s="229"/>
      <c r="Y87" s="229"/>
      <c r="Z87" s="229"/>
      <c r="AA87" s="229"/>
      <c r="AB87" s="229"/>
      <c r="AC87" s="229"/>
      <c r="AD87" s="229"/>
      <c r="AE87" s="229"/>
      <c r="AF87" s="229"/>
      <c r="AG87" s="229"/>
      <c r="AH87" s="229"/>
      <c r="AJ87" s="229"/>
      <c r="AK87" s="229"/>
      <c r="AL87" s="229"/>
      <c r="AM87" s="229"/>
      <c r="AN87" s="229"/>
      <c r="AO87" s="229"/>
      <c r="AP87" s="229"/>
      <c r="AQ87" s="229"/>
      <c r="AR87" s="229"/>
      <c r="AS87" s="229"/>
      <c r="AT87" s="229"/>
      <c r="AU87" s="233"/>
      <c r="AV87" s="229"/>
    </row>
    <row r="88" spans="1:48" ht="25.5" customHeight="1" x14ac:dyDescent="0.2">
      <c r="AJ88" s="14"/>
      <c r="AU88" s="233"/>
    </row>
    <row r="89" spans="1:48" ht="21.75" customHeight="1" thickBot="1" x14ac:dyDescent="0.25">
      <c r="B89" s="246" t="s">
        <v>77</v>
      </c>
      <c r="C89" s="246"/>
      <c r="D89" s="247"/>
      <c r="E89" s="247"/>
      <c r="F89" s="247"/>
      <c r="G89" s="248"/>
      <c r="H89" s="249"/>
      <c r="I89" s="249"/>
      <c r="J89" s="249"/>
      <c r="K89" s="249"/>
      <c r="L89" s="249"/>
      <c r="M89" s="250" t="s">
        <v>33</v>
      </c>
      <c r="N89" s="250"/>
      <c r="O89" s="250"/>
      <c r="P89" s="250"/>
      <c r="Q89" s="250"/>
      <c r="R89" s="250"/>
      <c r="S89" s="251"/>
      <c r="T89" s="251"/>
      <c r="U89" s="251"/>
      <c r="V89" s="251"/>
      <c r="W89" s="251"/>
      <c r="X89" s="251"/>
      <c r="Y89" s="251"/>
      <c r="Z89" s="252"/>
      <c r="AA89" s="252"/>
      <c r="AB89" s="252"/>
      <c r="AC89" s="252"/>
      <c r="AD89" s="252"/>
      <c r="AE89" s="252"/>
      <c r="AJ89" s="14"/>
      <c r="AU89" s="233"/>
    </row>
    <row r="90" spans="1:48" x14ac:dyDescent="0.2">
      <c r="H90" s="14"/>
      <c r="I90" s="14"/>
      <c r="J90" s="14"/>
      <c r="K90" s="14"/>
      <c r="L90" s="14"/>
      <c r="M90" s="14"/>
      <c r="N90" s="14"/>
      <c r="O90" s="14"/>
      <c r="P90" s="28"/>
      <c r="AJ90" s="14"/>
      <c r="AU90" s="233"/>
    </row>
    <row r="91" spans="1:48" ht="14.25" customHeight="1" thickBot="1" x14ac:dyDescent="0.25">
      <c r="B91" s="246" t="s">
        <v>35</v>
      </c>
      <c r="C91" s="246"/>
      <c r="D91" s="253">
        <v>42031</v>
      </c>
      <c r="E91" s="27"/>
      <c r="F91" s="254"/>
      <c r="G91" s="248"/>
      <c r="H91" s="255"/>
      <c r="I91" s="255"/>
      <c r="J91" s="61"/>
      <c r="K91" s="61"/>
      <c r="L91" s="61"/>
      <c r="M91" s="61"/>
      <c r="N91" s="61"/>
      <c r="O91" s="61"/>
      <c r="P91" s="28"/>
      <c r="AU91" s="233"/>
    </row>
    <row r="92" spans="1:48" x14ac:dyDescent="0.2">
      <c r="B92" s="256"/>
      <c r="C92" s="256"/>
      <c r="D92" s="256"/>
      <c r="E92" s="256"/>
      <c r="F92" s="254"/>
      <c r="G92" s="254"/>
      <c r="H92" s="254"/>
      <c r="I92" s="254"/>
      <c r="J92" s="254"/>
      <c r="K92" s="254"/>
      <c r="L92" s="254"/>
      <c r="M92" s="254"/>
      <c r="N92" s="254"/>
      <c r="O92" s="254"/>
      <c r="AU92" s="233"/>
    </row>
    <row r="93" spans="1:48" ht="15.75" customHeight="1" thickBot="1" x14ac:dyDescent="0.25">
      <c r="B93" s="246" t="s">
        <v>34</v>
      </c>
      <c r="C93" s="246"/>
      <c r="D93" s="253">
        <v>42369</v>
      </c>
      <c r="E93" s="27"/>
      <c r="F93" s="254"/>
      <c r="G93" s="257" t="s">
        <v>36</v>
      </c>
      <c r="H93" s="247"/>
      <c r="I93" s="247"/>
      <c r="J93" s="247"/>
      <c r="K93" s="247"/>
      <c r="L93" s="247"/>
      <c r="M93" s="247"/>
      <c r="N93" s="61"/>
      <c r="O93" s="61"/>
      <c r="AU93" s="233"/>
    </row>
    <row r="94" spans="1:48" x14ac:dyDescent="0.2">
      <c r="AU94" s="233"/>
    </row>
    <row r="95" spans="1:48" x14ac:dyDescent="0.2">
      <c r="AU95" s="233"/>
    </row>
    <row r="96" spans="1:48" ht="51" customHeight="1" x14ac:dyDescent="0.2">
      <c r="B96" s="258"/>
      <c r="C96" s="258"/>
      <c r="D96" s="258"/>
      <c r="E96" s="258"/>
      <c r="F96" s="258"/>
      <c r="G96" s="258"/>
      <c r="AU96" s="233"/>
    </row>
    <row r="97" spans="1:47" x14ac:dyDescent="0.2">
      <c r="AU97" s="233"/>
    </row>
    <row r="98" spans="1:47" x14ac:dyDescent="0.2">
      <c r="AU98" s="233"/>
    </row>
    <row r="99" spans="1:47" x14ac:dyDescent="0.2">
      <c r="AU99" s="233"/>
    </row>
    <row r="100" spans="1:47" s="261" customFormat="1" x14ac:dyDescent="0.2">
      <c r="A100" s="259"/>
      <c r="B100" s="259"/>
      <c r="C100" s="259"/>
      <c r="D100" s="259"/>
      <c r="E100" s="259"/>
      <c r="F100" s="260"/>
      <c r="P100" s="262"/>
      <c r="Q100" s="262"/>
      <c r="AI100" s="263"/>
      <c r="AU100" s="264"/>
    </row>
    <row r="101" spans="1:47" ht="23.25" hidden="1" x14ac:dyDescent="0.25">
      <c r="A101" s="265" t="s">
        <v>37</v>
      </c>
      <c r="B101" s="266" t="s">
        <v>54</v>
      </c>
      <c r="C101" s="14"/>
      <c r="D101" s="267"/>
      <c r="AU101" s="268"/>
    </row>
    <row r="102" spans="1:47" ht="33.75" hidden="1" x14ac:dyDescent="0.25">
      <c r="A102" s="269" t="s">
        <v>38</v>
      </c>
      <c r="B102" s="266" t="s">
        <v>55</v>
      </c>
      <c r="C102" s="14"/>
      <c r="D102" s="267"/>
      <c r="AU102" s="233"/>
    </row>
    <row r="103" spans="1:47" ht="33.75" hidden="1" x14ac:dyDescent="0.25">
      <c r="A103" s="269" t="s">
        <v>39</v>
      </c>
      <c r="B103" s="266" t="s">
        <v>56</v>
      </c>
      <c r="C103" s="14"/>
      <c r="D103" s="267"/>
      <c r="AU103" s="233"/>
    </row>
    <row r="104" spans="1:47" ht="33.75" hidden="1" x14ac:dyDescent="0.25">
      <c r="A104" s="269" t="s">
        <v>40</v>
      </c>
      <c r="B104" s="266" t="s">
        <v>57</v>
      </c>
      <c r="C104" s="14"/>
      <c r="D104" s="267"/>
      <c r="AU104" s="233"/>
    </row>
    <row r="105" spans="1:47" ht="33.75" hidden="1" x14ac:dyDescent="0.25">
      <c r="A105" s="269" t="s">
        <v>41</v>
      </c>
      <c r="B105" s="266" t="s">
        <v>58</v>
      </c>
      <c r="C105" s="14" t="s">
        <v>88</v>
      </c>
      <c r="D105" s="267"/>
      <c r="AU105" s="233"/>
    </row>
    <row r="106" spans="1:47" ht="33.75" hidden="1" x14ac:dyDescent="0.25">
      <c r="A106" s="269" t="s">
        <v>42</v>
      </c>
      <c r="B106" s="266" t="s">
        <v>59</v>
      </c>
      <c r="C106" s="14" t="s">
        <v>89</v>
      </c>
      <c r="D106" s="267"/>
      <c r="AU106" s="233"/>
    </row>
    <row r="107" spans="1:47" ht="22.5" hidden="1" x14ac:dyDescent="0.25">
      <c r="A107" s="269" t="s">
        <v>43</v>
      </c>
      <c r="B107" s="266" t="s">
        <v>60</v>
      </c>
      <c r="C107" s="14" t="s">
        <v>90</v>
      </c>
      <c r="D107" s="267"/>
      <c r="AU107" s="233"/>
    </row>
    <row r="108" spans="1:47" ht="45" hidden="1" x14ac:dyDescent="0.25">
      <c r="A108" s="269" t="s">
        <v>83</v>
      </c>
      <c r="B108" s="266" t="s">
        <v>61</v>
      </c>
      <c r="C108" s="14" t="s">
        <v>91</v>
      </c>
      <c r="D108" s="267"/>
      <c r="AU108" s="233"/>
    </row>
    <row r="109" spans="1:47" ht="22.5" hidden="1" x14ac:dyDescent="0.25">
      <c r="A109" s="269" t="s">
        <v>44</v>
      </c>
      <c r="B109" s="266" t="s">
        <v>62</v>
      </c>
      <c r="C109" s="14" t="s">
        <v>92</v>
      </c>
      <c r="D109" s="267"/>
      <c r="AU109" s="233"/>
    </row>
    <row r="110" spans="1:47" ht="22.5" hidden="1" x14ac:dyDescent="0.25">
      <c r="A110" s="233" t="s">
        <v>45</v>
      </c>
      <c r="B110" s="266" t="s">
        <v>94</v>
      </c>
      <c r="C110" s="14" t="s">
        <v>93</v>
      </c>
      <c r="D110" s="267"/>
      <c r="AU110" s="233"/>
    </row>
    <row r="111" spans="1:47" ht="33.75" hidden="1" x14ac:dyDescent="0.25">
      <c r="A111" s="270" t="s">
        <v>46</v>
      </c>
      <c r="B111" s="266" t="s">
        <v>68</v>
      </c>
      <c r="C111" s="11"/>
      <c r="D111" s="267"/>
      <c r="AU111" s="233"/>
    </row>
    <row r="112" spans="1:47" ht="33.75" hidden="1" x14ac:dyDescent="0.25">
      <c r="A112" s="233" t="s">
        <v>47</v>
      </c>
      <c r="B112" s="266" t="s">
        <v>63</v>
      </c>
      <c r="C112" s="271"/>
      <c r="D112" s="267"/>
      <c r="AU112" s="233"/>
    </row>
    <row r="113" spans="1:47" ht="33.75" hidden="1" x14ac:dyDescent="0.25">
      <c r="A113" s="233" t="s">
        <v>48</v>
      </c>
      <c r="B113" s="266" t="s">
        <v>64</v>
      </c>
      <c r="C113" s="14"/>
      <c r="D113" s="267"/>
      <c r="AU113" s="233"/>
    </row>
    <row r="114" spans="1:47" ht="33.75" hidden="1" x14ac:dyDescent="0.25">
      <c r="A114" s="233" t="s">
        <v>49</v>
      </c>
      <c r="B114" s="266" t="s">
        <v>65</v>
      </c>
      <c r="C114" s="11"/>
      <c r="D114" s="267"/>
      <c r="AU114" s="233"/>
    </row>
    <row r="115" spans="1:47" ht="22.5" hidden="1" x14ac:dyDescent="0.25">
      <c r="A115" s="233" t="s">
        <v>50</v>
      </c>
      <c r="B115" s="266" t="s">
        <v>66</v>
      </c>
      <c r="C115" s="11"/>
      <c r="D115" s="267"/>
      <c r="AU115" s="233"/>
    </row>
    <row r="116" spans="1:47" ht="22.5" hidden="1" x14ac:dyDescent="0.25">
      <c r="A116" s="233" t="s">
        <v>51</v>
      </c>
      <c r="B116" s="266" t="s">
        <v>67</v>
      </c>
      <c r="C116" s="11"/>
      <c r="D116" s="267"/>
      <c r="AU116" s="233"/>
    </row>
    <row r="117" spans="1:47" ht="22.5" hidden="1" x14ac:dyDescent="0.25">
      <c r="A117" s="233" t="s">
        <v>52</v>
      </c>
      <c r="B117" s="266" t="s">
        <v>68</v>
      </c>
      <c r="C117" s="11"/>
      <c r="D117" s="267"/>
      <c r="AU117" s="268"/>
    </row>
    <row r="118" spans="1:47" ht="15" hidden="1" x14ac:dyDescent="0.25">
      <c r="A118" s="11"/>
      <c r="B118" s="266" t="s">
        <v>69</v>
      </c>
      <c r="C118" s="11"/>
      <c r="D118" s="267"/>
      <c r="AU118" s="233"/>
    </row>
    <row r="119" spans="1:47" ht="15" hidden="1" x14ac:dyDescent="0.25">
      <c r="A119" s="233"/>
      <c r="B119" s="266" t="s">
        <v>70</v>
      </c>
      <c r="C119" s="11"/>
      <c r="D119" s="267"/>
      <c r="AU119" s="233"/>
    </row>
    <row r="120" spans="1:47" ht="15" hidden="1" x14ac:dyDescent="0.25">
      <c r="A120" s="233"/>
      <c r="B120" s="266" t="s">
        <v>71</v>
      </c>
      <c r="C120" s="11"/>
      <c r="D120" s="267"/>
      <c r="AU120" s="233"/>
    </row>
    <row r="121" spans="1:47" ht="15" hidden="1" x14ac:dyDescent="0.25">
      <c r="A121" s="233"/>
      <c r="B121" s="266" t="s">
        <v>72</v>
      </c>
      <c r="C121" s="11"/>
      <c r="D121" s="267"/>
      <c r="AU121" s="233"/>
    </row>
    <row r="122" spans="1:47" ht="15" hidden="1" x14ac:dyDescent="0.25">
      <c r="A122" s="267"/>
      <c r="B122" s="266" t="s">
        <v>85</v>
      </c>
      <c r="C122" s="267"/>
      <c r="D122" s="267"/>
      <c r="AU122" s="233"/>
    </row>
    <row r="123" spans="1:47" x14ac:dyDescent="0.2">
      <c r="AU123" s="233"/>
    </row>
    <row r="124" spans="1:47" x14ac:dyDescent="0.2">
      <c r="AU124" s="233"/>
    </row>
    <row r="125" spans="1:47" x14ac:dyDescent="0.2">
      <c r="AU125" s="233"/>
    </row>
    <row r="126" spans="1:47" x14ac:dyDescent="0.2">
      <c r="AU126" s="233"/>
    </row>
    <row r="127" spans="1:47" x14ac:dyDescent="0.2">
      <c r="AU127" s="233"/>
    </row>
    <row r="128" spans="1:47" x14ac:dyDescent="0.2">
      <c r="AU128" s="233"/>
    </row>
    <row r="129" spans="47:47" x14ac:dyDescent="0.2">
      <c r="AU129" s="268"/>
    </row>
    <row r="130" spans="47:47" x14ac:dyDescent="0.2">
      <c r="AU130" s="233"/>
    </row>
    <row r="131" spans="47:47" x14ac:dyDescent="0.2">
      <c r="AU131" s="233"/>
    </row>
    <row r="132" spans="47:47" x14ac:dyDescent="0.2">
      <c r="AU132" s="233"/>
    </row>
    <row r="133" spans="47:47" x14ac:dyDescent="0.2">
      <c r="AU133" s="233"/>
    </row>
    <row r="134" spans="47:47" x14ac:dyDescent="0.2">
      <c r="AU134" s="233"/>
    </row>
    <row r="135" spans="47:47" x14ac:dyDescent="0.2">
      <c r="AU135" s="233"/>
    </row>
    <row r="136" spans="47:47" x14ac:dyDescent="0.2">
      <c r="AU136" s="233"/>
    </row>
    <row r="137" spans="47:47" x14ac:dyDescent="0.2">
      <c r="AU137" s="233"/>
    </row>
    <row r="138" spans="47:47" x14ac:dyDescent="0.2">
      <c r="AU138" s="233"/>
    </row>
    <row r="139" spans="47:47" x14ac:dyDescent="0.2">
      <c r="AU139" s="233"/>
    </row>
    <row r="140" spans="47:47" x14ac:dyDescent="0.2">
      <c r="AU140" s="233"/>
    </row>
    <row r="141" spans="47:47" x14ac:dyDescent="0.2">
      <c r="AU141" s="233"/>
    </row>
    <row r="142" spans="47:47" x14ac:dyDescent="0.2">
      <c r="AU142" s="233"/>
    </row>
    <row r="143" spans="47:47" x14ac:dyDescent="0.2">
      <c r="AU143" s="268"/>
    </row>
    <row r="144" spans="47:47" x14ac:dyDescent="0.2">
      <c r="AU144" s="233"/>
    </row>
    <row r="145" spans="47:47" x14ac:dyDescent="0.2">
      <c r="AU145" s="233"/>
    </row>
    <row r="146" spans="47:47" x14ac:dyDescent="0.2">
      <c r="AU146" s="233"/>
    </row>
    <row r="147" spans="47:47" x14ac:dyDescent="0.2">
      <c r="AU147" s="268"/>
    </row>
    <row r="148" spans="47:47" x14ac:dyDescent="0.2">
      <c r="AU148" s="233"/>
    </row>
    <row r="149" spans="47:47" x14ac:dyDescent="0.2">
      <c r="AU149" s="233"/>
    </row>
    <row r="150" spans="47:47" x14ac:dyDescent="0.2">
      <c r="AU150" s="233"/>
    </row>
    <row r="151" spans="47:47" x14ac:dyDescent="0.2">
      <c r="AU151" s="233"/>
    </row>
    <row r="152" spans="47:47" x14ac:dyDescent="0.2">
      <c r="AU152" s="233"/>
    </row>
    <row r="153" spans="47:47" x14ac:dyDescent="0.2">
      <c r="AU153" s="233"/>
    </row>
    <row r="154" spans="47:47" x14ac:dyDescent="0.2">
      <c r="AU154" s="233"/>
    </row>
    <row r="155" spans="47:47" x14ac:dyDescent="0.2">
      <c r="AU155" s="233"/>
    </row>
    <row r="156" spans="47:47" x14ac:dyDescent="0.2">
      <c r="AU156" s="233"/>
    </row>
    <row r="157" spans="47:47" x14ac:dyDescent="0.2">
      <c r="AU157" s="233"/>
    </row>
    <row r="158" spans="47:47" x14ac:dyDescent="0.2">
      <c r="AU158" s="233"/>
    </row>
    <row r="159" spans="47:47" x14ac:dyDescent="0.2">
      <c r="AU159" s="233"/>
    </row>
    <row r="160" spans="47:47" x14ac:dyDescent="0.2">
      <c r="AU160" s="233"/>
    </row>
    <row r="161" spans="47:47" x14ac:dyDescent="0.2">
      <c r="AU161" s="233"/>
    </row>
    <row r="162" spans="47:47" x14ac:dyDescent="0.2">
      <c r="AU162" s="272"/>
    </row>
    <row r="163" spans="47:47" x14ac:dyDescent="0.2">
      <c r="AU163" s="268"/>
    </row>
    <row r="164" spans="47:47" x14ac:dyDescent="0.2">
      <c r="AU164" s="233"/>
    </row>
    <row r="165" spans="47:47" x14ac:dyDescent="0.2">
      <c r="AU165" s="233"/>
    </row>
    <row r="166" spans="47:47" x14ac:dyDescent="0.2">
      <c r="AU166" s="233"/>
    </row>
    <row r="167" spans="47:47" x14ac:dyDescent="0.2">
      <c r="AU167" s="233"/>
    </row>
    <row r="168" spans="47:47" x14ac:dyDescent="0.2">
      <c r="AU168" s="233"/>
    </row>
    <row r="169" spans="47:47" x14ac:dyDescent="0.2">
      <c r="AU169" s="233"/>
    </row>
    <row r="170" spans="47:47" x14ac:dyDescent="0.2">
      <c r="AU170" s="268"/>
    </row>
    <row r="171" spans="47:47" x14ac:dyDescent="0.2">
      <c r="AU171" s="233"/>
    </row>
    <row r="172" spans="47:47" x14ac:dyDescent="0.2">
      <c r="AU172" s="233"/>
    </row>
    <row r="173" spans="47:47" x14ac:dyDescent="0.2">
      <c r="AU173" s="233"/>
    </row>
    <row r="174" spans="47:47" x14ac:dyDescent="0.2">
      <c r="AU174" s="268"/>
    </row>
    <row r="175" spans="47:47" x14ac:dyDescent="0.2">
      <c r="AU175" s="233"/>
    </row>
    <row r="176" spans="47:47" x14ac:dyDescent="0.2">
      <c r="AU176" s="233"/>
    </row>
    <row r="177" spans="47:47" x14ac:dyDescent="0.2">
      <c r="AU177" s="233"/>
    </row>
    <row r="178" spans="47:47" x14ac:dyDescent="0.2">
      <c r="AU178" s="233"/>
    </row>
    <row r="179" spans="47:47" x14ac:dyDescent="0.2">
      <c r="AU179" s="233"/>
    </row>
    <row r="180" spans="47:47" x14ac:dyDescent="0.2">
      <c r="AU180" s="233"/>
    </row>
    <row r="181" spans="47:47" x14ac:dyDescent="0.2">
      <c r="AU181" s="233"/>
    </row>
    <row r="182" spans="47:47" x14ac:dyDescent="0.2">
      <c r="AU182" s="233"/>
    </row>
    <row r="183" spans="47:47" x14ac:dyDescent="0.2">
      <c r="AU183" s="233"/>
    </row>
    <row r="184" spans="47:47" x14ac:dyDescent="0.2">
      <c r="AU184" s="233"/>
    </row>
    <row r="185" spans="47:47" x14ac:dyDescent="0.2">
      <c r="AU185" s="233"/>
    </row>
    <row r="186" spans="47:47" x14ac:dyDescent="0.2">
      <c r="AU186" s="233"/>
    </row>
    <row r="187" spans="47:47" x14ac:dyDescent="0.2">
      <c r="AU187" s="233"/>
    </row>
    <row r="188" spans="47:47" x14ac:dyDescent="0.2">
      <c r="AU188" s="233"/>
    </row>
    <row r="189" spans="47:47" x14ac:dyDescent="0.2">
      <c r="AU189" s="233"/>
    </row>
    <row r="190" spans="47:47" x14ac:dyDescent="0.2">
      <c r="AU190" s="233"/>
    </row>
    <row r="191" spans="47:47" x14ac:dyDescent="0.2">
      <c r="AU191" s="233"/>
    </row>
    <row r="192" spans="47:47" x14ac:dyDescent="0.2">
      <c r="AU192" s="233"/>
    </row>
    <row r="193" spans="47:47" x14ac:dyDescent="0.2">
      <c r="AU193" s="233"/>
    </row>
    <row r="194" spans="47:47" x14ac:dyDescent="0.2">
      <c r="AU194" s="233"/>
    </row>
    <row r="195" spans="47:47" x14ac:dyDescent="0.2">
      <c r="AU195" s="233"/>
    </row>
    <row r="196" spans="47:47" x14ac:dyDescent="0.2">
      <c r="AU196" s="233"/>
    </row>
    <row r="197" spans="47:47" x14ac:dyDescent="0.2">
      <c r="AU197" s="233"/>
    </row>
    <row r="198" spans="47:47" x14ac:dyDescent="0.2">
      <c r="AU198" s="233"/>
    </row>
    <row r="199" spans="47:47" x14ac:dyDescent="0.2">
      <c r="AU199" s="233"/>
    </row>
    <row r="200" spans="47:47" x14ac:dyDescent="0.2">
      <c r="AU200" s="233"/>
    </row>
    <row r="201" spans="47:47" x14ac:dyDescent="0.2">
      <c r="AU201" s="268"/>
    </row>
    <row r="202" spans="47:47" x14ac:dyDescent="0.2">
      <c r="AU202" s="268"/>
    </row>
    <row r="203" spans="47:47" x14ac:dyDescent="0.2">
      <c r="AU203" s="268"/>
    </row>
    <row r="204" spans="47:47" x14ac:dyDescent="0.2">
      <c r="AU204" s="268"/>
    </row>
    <row r="205" spans="47:47" x14ac:dyDescent="0.2">
      <c r="AU205" s="233"/>
    </row>
    <row r="206" spans="47:47" x14ac:dyDescent="0.2">
      <c r="AU206" s="233"/>
    </row>
    <row r="207" spans="47:47" x14ac:dyDescent="0.2">
      <c r="AU207" s="233"/>
    </row>
    <row r="208" spans="47:47" x14ac:dyDescent="0.2">
      <c r="AU208" s="233"/>
    </row>
    <row r="209" spans="47:47" x14ac:dyDescent="0.2">
      <c r="AU209" s="233"/>
    </row>
    <row r="210" spans="47:47" x14ac:dyDescent="0.2">
      <c r="AU210" s="233"/>
    </row>
    <row r="211" spans="47:47" x14ac:dyDescent="0.2">
      <c r="AU211" s="233"/>
    </row>
    <row r="212" spans="47:47" x14ac:dyDescent="0.2">
      <c r="AU212" s="233"/>
    </row>
    <row r="213" spans="47:47" x14ac:dyDescent="0.2">
      <c r="AU213" s="268"/>
    </row>
    <row r="214" spans="47:47" x14ac:dyDescent="0.2">
      <c r="AU214" s="233"/>
    </row>
    <row r="215" spans="47:47" x14ac:dyDescent="0.2">
      <c r="AU215" s="233"/>
    </row>
    <row r="216" spans="47:47" x14ac:dyDescent="0.2">
      <c r="AU216" s="233"/>
    </row>
    <row r="217" spans="47:47" x14ac:dyDescent="0.2">
      <c r="AU217" s="233"/>
    </row>
    <row r="218" spans="47:47" x14ac:dyDescent="0.2">
      <c r="AU218" s="268"/>
    </row>
    <row r="219" spans="47:47" x14ac:dyDescent="0.2">
      <c r="AU219" s="233"/>
    </row>
    <row r="220" spans="47:47" x14ac:dyDescent="0.2">
      <c r="AU220" s="233"/>
    </row>
    <row r="221" spans="47:47" x14ac:dyDescent="0.2">
      <c r="AU221" s="233"/>
    </row>
    <row r="222" spans="47:47" x14ac:dyDescent="0.2">
      <c r="AU222" s="233"/>
    </row>
    <row r="223" spans="47:47" x14ac:dyDescent="0.2">
      <c r="AU223" s="233"/>
    </row>
    <row r="224" spans="47:47" x14ac:dyDescent="0.2">
      <c r="AU224" s="233"/>
    </row>
    <row r="225" spans="47:47" x14ac:dyDescent="0.2">
      <c r="AU225" s="233"/>
    </row>
    <row r="226" spans="47:47" x14ac:dyDescent="0.2">
      <c r="AU226" s="233"/>
    </row>
    <row r="227" spans="47:47" x14ac:dyDescent="0.2">
      <c r="AU227" s="233"/>
    </row>
    <row r="228" spans="47:47" x14ac:dyDescent="0.2">
      <c r="AU228" s="233"/>
    </row>
    <row r="229" spans="47:47" x14ac:dyDescent="0.2">
      <c r="AU229" s="233"/>
    </row>
    <row r="230" spans="47:47" x14ac:dyDescent="0.2">
      <c r="AU230" s="233"/>
    </row>
    <row r="231" spans="47:47" x14ac:dyDescent="0.2">
      <c r="AU231" s="233"/>
    </row>
    <row r="232" spans="47:47" x14ac:dyDescent="0.2">
      <c r="AU232" s="233"/>
    </row>
    <row r="233" spans="47:47" x14ac:dyDescent="0.2">
      <c r="AU233" s="233"/>
    </row>
    <row r="234" spans="47:47" x14ac:dyDescent="0.2">
      <c r="AU234" s="233"/>
    </row>
    <row r="235" spans="47:47" x14ac:dyDescent="0.2">
      <c r="AU235" s="233"/>
    </row>
    <row r="236" spans="47:47" x14ac:dyDescent="0.2">
      <c r="AU236" s="233"/>
    </row>
    <row r="237" spans="47:47" x14ac:dyDescent="0.2">
      <c r="AU237" s="233"/>
    </row>
    <row r="238" spans="47:47" x14ac:dyDescent="0.2">
      <c r="AU238" s="233"/>
    </row>
    <row r="239" spans="47:47" x14ac:dyDescent="0.2">
      <c r="AU239" s="233"/>
    </row>
    <row r="240" spans="47:47" x14ac:dyDescent="0.2">
      <c r="AU240" s="233"/>
    </row>
    <row r="241" spans="47:47" x14ac:dyDescent="0.2">
      <c r="AU241" s="233"/>
    </row>
    <row r="242" spans="47:47" x14ac:dyDescent="0.2">
      <c r="AU242" s="233"/>
    </row>
    <row r="243" spans="47:47" x14ac:dyDescent="0.2">
      <c r="AU243" s="233"/>
    </row>
    <row r="244" spans="47:47" x14ac:dyDescent="0.2">
      <c r="AU244" s="233"/>
    </row>
    <row r="245" spans="47:47" x14ac:dyDescent="0.2">
      <c r="AU245" s="233"/>
    </row>
    <row r="246" spans="47:47" x14ac:dyDescent="0.2">
      <c r="AU246" s="233"/>
    </row>
  </sheetData>
  <mergeCells count="1195">
    <mergeCell ref="AK41:AK42"/>
    <mergeCell ref="AI41:AI42"/>
    <mergeCell ref="AV61:AV62"/>
    <mergeCell ref="AV63:AV64"/>
    <mergeCell ref="AV25:AV26"/>
    <mergeCell ref="AQ25:AQ26"/>
    <mergeCell ref="F17:F18"/>
    <mergeCell ref="J25:J26"/>
    <mergeCell ref="AT61:AT62"/>
    <mergeCell ref="AT63:AT64"/>
    <mergeCell ref="AU63:AU64"/>
    <mergeCell ref="AU61:AU62"/>
    <mergeCell ref="AU59:AU60"/>
    <mergeCell ref="AU49:AU50"/>
    <mergeCell ref="AU51:AU52"/>
    <mergeCell ref="AU53:AU54"/>
    <mergeCell ref="AU55:AU56"/>
    <mergeCell ref="AU57:AU58"/>
    <mergeCell ref="AT47:AT48"/>
    <mergeCell ref="AU47:AU48"/>
    <mergeCell ref="AV47:AV48"/>
    <mergeCell ref="AT49:AT50"/>
    <mergeCell ref="AT51:AT52"/>
    <mergeCell ref="AT53:AT54"/>
    <mergeCell ref="AT55:AT56"/>
    <mergeCell ref="AT57:AT58"/>
    <mergeCell ref="AT59:AT60"/>
    <mergeCell ref="AV49:AV50"/>
    <mergeCell ref="AV51:AV52"/>
    <mergeCell ref="AV53:AV54"/>
    <mergeCell ref="AV55:AV56"/>
    <mergeCell ref="AV57:AV58"/>
    <mergeCell ref="AV59:AV60"/>
    <mergeCell ref="AR55:AR56"/>
    <mergeCell ref="AS51:AS52"/>
    <mergeCell ref="AS53:AS54"/>
    <mergeCell ref="AS55:AS56"/>
    <mergeCell ref="AS57:AS58"/>
    <mergeCell ref="AS59:AS60"/>
    <mergeCell ref="AS61:AS62"/>
    <mergeCell ref="AS63:AS64"/>
    <mergeCell ref="AP55:AP56"/>
    <mergeCell ref="AP57:AP58"/>
    <mergeCell ref="AP59:AP60"/>
    <mergeCell ref="AP61:AP62"/>
    <mergeCell ref="AP63:AP64"/>
    <mergeCell ref="AQ63:AQ64"/>
    <mergeCell ref="AQ61:AQ62"/>
    <mergeCell ref="AQ49:AQ50"/>
    <mergeCell ref="AQ51:AQ52"/>
    <mergeCell ref="AQ53:AQ54"/>
    <mergeCell ref="AQ55:AQ56"/>
    <mergeCell ref="AQ57:AQ58"/>
    <mergeCell ref="AQ59:AQ60"/>
    <mergeCell ref="AL47:AL48"/>
    <mergeCell ref="AL43:AL44"/>
    <mergeCell ref="AN55:AN56"/>
    <mergeCell ref="AO55:AO56"/>
    <mergeCell ref="AN57:AN58"/>
    <mergeCell ref="AO57:AO58"/>
    <mergeCell ref="AO59:AO60"/>
    <mergeCell ref="AN59:AN60"/>
    <mergeCell ref="AN61:AN62"/>
    <mergeCell ref="AO61:AO62"/>
    <mergeCell ref="AN63:AN64"/>
    <mergeCell ref="AO63:AO64"/>
    <mergeCell ref="AQ47:AQ48"/>
    <mergeCell ref="AR47:AR48"/>
    <mergeCell ref="AS47:AS48"/>
    <mergeCell ref="AN49:AN50"/>
    <mergeCell ref="AO49:AO50"/>
    <mergeCell ref="AN51:AN52"/>
    <mergeCell ref="AO51:AO52"/>
    <mergeCell ref="AN53:AN54"/>
    <mergeCell ref="AO53:AO54"/>
    <mergeCell ref="AP49:AP50"/>
    <mergeCell ref="AP51:AP52"/>
    <mergeCell ref="AP53:AP54"/>
    <mergeCell ref="AR49:AR50"/>
    <mergeCell ref="AR51:AR52"/>
    <mergeCell ref="AR53:AR54"/>
    <mergeCell ref="AR57:AR58"/>
    <mergeCell ref="AR59:AR60"/>
    <mergeCell ref="AR61:AR62"/>
    <mergeCell ref="AR63:AR64"/>
    <mergeCell ref="AS49:AS50"/>
    <mergeCell ref="AK53:AK54"/>
    <mergeCell ref="AK55:AK56"/>
    <mergeCell ref="AK57:AK58"/>
    <mergeCell ref="AK59:AK60"/>
    <mergeCell ref="AL49:AL50"/>
    <mergeCell ref="AL51:AL52"/>
    <mergeCell ref="AL53:AL54"/>
    <mergeCell ref="AL55:AL56"/>
    <mergeCell ref="AL57:AL58"/>
    <mergeCell ref="AL59:AL60"/>
    <mergeCell ref="AL61:AL62"/>
    <mergeCell ref="AL63:AL64"/>
    <mergeCell ref="AM63:AM64"/>
    <mergeCell ref="AM61:AM62"/>
    <mergeCell ref="AM59:AM60"/>
    <mergeCell ref="AM49:AM50"/>
    <mergeCell ref="AM51:AM52"/>
    <mergeCell ref="AM53:AM54"/>
    <mergeCell ref="AM55:AM56"/>
    <mergeCell ref="AM57:AM58"/>
    <mergeCell ref="AS41:AS42"/>
    <mergeCell ref="AR41:AR42"/>
    <mergeCell ref="AQ41:AQ42"/>
    <mergeCell ref="AP41:AP42"/>
    <mergeCell ref="AT41:AT42"/>
    <mergeCell ref="AU41:AU42"/>
    <mergeCell ref="AV41:AV42"/>
    <mergeCell ref="AL31:AL32"/>
    <mergeCell ref="AM31:AM32"/>
    <mergeCell ref="AN31:AN32"/>
    <mergeCell ref="AO31:AO32"/>
    <mergeCell ref="AP31:AP32"/>
    <mergeCell ref="AQ31:AQ32"/>
    <mergeCell ref="AR31:AR32"/>
    <mergeCell ref="AS31:AS32"/>
    <mergeCell ref="AT31:AT32"/>
    <mergeCell ref="AL33:AL34"/>
    <mergeCell ref="AM33:AM34"/>
    <mergeCell ref="AN33:AN34"/>
    <mergeCell ref="AO33:AO34"/>
    <mergeCell ref="AQ33:AQ34"/>
    <mergeCell ref="AS33:AS34"/>
    <mergeCell ref="AT33:AT34"/>
    <mergeCell ref="AU33:AU34"/>
    <mergeCell ref="AV33:AV34"/>
    <mergeCell ref="AP39:AP40"/>
    <mergeCell ref="AS39:AS40"/>
    <mergeCell ref="AL41:AL42"/>
    <mergeCell ref="AV39:AV40"/>
    <mergeCell ref="AQ39:AQ40"/>
    <mergeCell ref="AR39:AR40"/>
    <mergeCell ref="AR37:AR38"/>
    <mergeCell ref="AS37:AS38"/>
    <mergeCell ref="AT37:AT38"/>
    <mergeCell ref="AU37:AU38"/>
    <mergeCell ref="AV37:AV38"/>
    <mergeCell ref="AK33:AK34"/>
    <mergeCell ref="AJ33:AJ34"/>
    <mergeCell ref="AK23:AK24"/>
    <mergeCell ref="AM19:AM20"/>
    <mergeCell ref="AP23:AP24"/>
    <mergeCell ref="AM27:AM28"/>
    <mergeCell ref="AN27:AN28"/>
    <mergeCell ref="AO27:AO28"/>
    <mergeCell ref="AP27:AP28"/>
    <mergeCell ref="AP19:AP20"/>
    <mergeCell ref="AV21:AV22"/>
    <mergeCell ref="AU21:AU22"/>
    <mergeCell ref="AT21:AT22"/>
    <mergeCell ref="AV23:AV24"/>
    <mergeCell ref="AU23:AU24"/>
    <mergeCell ref="AI33:AI34"/>
    <mergeCell ref="AJ29:AJ30"/>
    <mergeCell ref="AI29:AI30"/>
    <mergeCell ref="AK29:AK30"/>
    <mergeCell ref="AI31:AI32"/>
    <mergeCell ref="AJ31:AJ32"/>
    <mergeCell ref="AJ37:AJ38"/>
    <mergeCell ref="AI61:AI62"/>
    <mergeCell ref="AI63:AI64"/>
    <mergeCell ref="AJ61:AJ62"/>
    <mergeCell ref="AJ63:AJ64"/>
    <mergeCell ref="AK61:AK62"/>
    <mergeCell ref="AK63:AK64"/>
    <mergeCell ref="AK45:AK46"/>
    <mergeCell ref="AL29:AL30"/>
    <mergeCell ref="AJ41:AJ42"/>
    <mergeCell ref="AI47:AI48"/>
    <mergeCell ref="AI49:AI50"/>
    <mergeCell ref="AI51:AI52"/>
    <mergeCell ref="AI53:AI54"/>
    <mergeCell ref="AI55:AI56"/>
    <mergeCell ref="AI57:AI58"/>
    <mergeCell ref="AI59:AI60"/>
    <mergeCell ref="AJ47:AJ48"/>
    <mergeCell ref="AJ49:AJ50"/>
    <mergeCell ref="AJ51:AJ52"/>
    <mergeCell ref="AJ53:AJ54"/>
    <mergeCell ref="AJ55:AJ56"/>
    <mergeCell ref="AJ57:AJ58"/>
    <mergeCell ref="AJ59:AJ60"/>
    <mergeCell ref="AI45:AI46"/>
    <mergeCell ref="AJ45:AJ46"/>
    <mergeCell ref="U59:U60"/>
    <mergeCell ref="AH53:AH54"/>
    <mergeCell ref="AH55:AH56"/>
    <mergeCell ref="AH57:AH58"/>
    <mergeCell ref="AH59:AH60"/>
    <mergeCell ref="AH61:AH62"/>
    <mergeCell ref="AH63:AH64"/>
    <mergeCell ref="AG37:AG38"/>
    <mergeCell ref="AG49:AG50"/>
    <mergeCell ref="AG51:AG52"/>
    <mergeCell ref="AG53:AG54"/>
    <mergeCell ref="AG55:AG56"/>
    <mergeCell ref="AG57:AG58"/>
    <mergeCell ref="AG59:AG60"/>
    <mergeCell ref="AG61:AG62"/>
    <mergeCell ref="AG63:AG64"/>
    <mergeCell ref="AC53:AC54"/>
    <mergeCell ref="AC55:AC56"/>
    <mergeCell ref="AC57:AC58"/>
    <mergeCell ref="AC59:AC60"/>
    <mergeCell ref="AC61:AC62"/>
    <mergeCell ref="AC63:AC64"/>
    <mergeCell ref="AH45:AH46"/>
    <mergeCell ref="AH41:AH42"/>
    <mergeCell ref="U51:U52"/>
    <mergeCell ref="AS73:AS74"/>
    <mergeCell ref="AT73:AT74"/>
    <mergeCell ref="AO75:AO76"/>
    <mergeCell ref="AC25:AC26"/>
    <mergeCell ref="Y25:Y26"/>
    <mergeCell ref="U25:U26"/>
    <mergeCell ref="AG25:AG26"/>
    <mergeCell ref="AH25:AH26"/>
    <mergeCell ref="AH37:AH38"/>
    <mergeCell ref="AH47:AH48"/>
    <mergeCell ref="AH49:AH50"/>
    <mergeCell ref="AH51:AH52"/>
    <mergeCell ref="Y29:Y30"/>
    <mergeCell ref="Y33:Y34"/>
    <mergeCell ref="Y37:Y38"/>
    <mergeCell ref="Y49:Y50"/>
    <mergeCell ref="Y51:Y52"/>
    <mergeCell ref="U37:U38"/>
    <mergeCell ref="U33:U34"/>
    <mergeCell ref="U31:U32"/>
    <mergeCell ref="U29:U30"/>
    <mergeCell ref="AC33:AC34"/>
    <mergeCell ref="AC37:AC38"/>
    <mergeCell ref="AC49:AC50"/>
    <mergeCell ref="AH33:AH34"/>
    <mergeCell ref="Y53:Y54"/>
    <mergeCell ref="Y55:Y56"/>
    <mergeCell ref="Y57:Y58"/>
    <mergeCell ref="Y59:Y60"/>
    <mergeCell ref="Y61:Y62"/>
    <mergeCell ref="Y63:Y64"/>
    <mergeCell ref="U63:U64"/>
    <mergeCell ref="AO77:AO78"/>
    <mergeCell ref="AP77:AP78"/>
    <mergeCell ref="AQ77:AQ78"/>
    <mergeCell ref="AR77:AR78"/>
    <mergeCell ref="AS77:AS78"/>
    <mergeCell ref="AT77:AT78"/>
    <mergeCell ref="Y77:Y78"/>
    <mergeCell ref="AC77:AC78"/>
    <mergeCell ref="AG77:AG78"/>
    <mergeCell ref="AH77:AH78"/>
    <mergeCell ref="AI77:AI78"/>
    <mergeCell ref="AJ77:AJ78"/>
    <mergeCell ref="AK77:AK78"/>
    <mergeCell ref="AL77:AL78"/>
    <mergeCell ref="AN75:AN76"/>
    <mergeCell ref="AU75:AU76"/>
    <mergeCell ref="AP75:AP76"/>
    <mergeCell ref="AQ75:AQ76"/>
    <mergeCell ref="AR75:AR76"/>
    <mergeCell ref="AS75:AS76"/>
    <mergeCell ref="AT75:AT76"/>
    <mergeCell ref="AV77:AV78"/>
    <mergeCell ref="AU77:AU78"/>
    <mergeCell ref="A77:B78"/>
    <mergeCell ref="C77:C78"/>
    <mergeCell ref="D77:D78"/>
    <mergeCell ref="E77:E78"/>
    <mergeCell ref="F77:F78"/>
    <mergeCell ref="G77:G78"/>
    <mergeCell ref="H77:I78"/>
    <mergeCell ref="J77:J78"/>
    <mergeCell ref="K77:L78"/>
    <mergeCell ref="AI75:AI76"/>
    <mergeCell ref="AJ75:AJ76"/>
    <mergeCell ref="AK75:AK76"/>
    <mergeCell ref="AL75:AL76"/>
    <mergeCell ref="P74:Q74"/>
    <mergeCell ref="A75:B76"/>
    <mergeCell ref="C75:C76"/>
    <mergeCell ref="D75:D76"/>
    <mergeCell ref="E75:E76"/>
    <mergeCell ref="F75:F76"/>
    <mergeCell ref="G75:G76"/>
    <mergeCell ref="H75:I76"/>
    <mergeCell ref="J75:J76"/>
    <mergeCell ref="K75:L76"/>
    <mergeCell ref="M75:N76"/>
    <mergeCell ref="O75:O76"/>
    <mergeCell ref="P75:Q75"/>
    <mergeCell ref="AM75:AM76"/>
    <mergeCell ref="P78:Q78"/>
    <mergeCell ref="AM77:AM78"/>
    <mergeCell ref="AN77:AN78"/>
    <mergeCell ref="AU71:AU72"/>
    <mergeCell ref="AV71:AV72"/>
    <mergeCell ref="P72:Q72"/>
    <mergeCell ref="A73:B74"/>
    <mergeCell ref="C73:C74"/>
    <mergeCell ref="D73:D74"/>
    <mergeCell ref="E73:E74"/>
    <mergeCell ref="F73:F74"/>
    <mergeCell ref="G73:G74"/>
    <mergeCell ref="H73:I74"/>
    <mergeCell ref="J73:J74"/>
    <mergeCell ref="K73:L74"/>
    <mergeCell ref="M73:N74"/>
    <mergeCell ref="O73:O74"/>
    <mergeCell ref="P73:Q73"/>
    <mergeCell ref="U73:U74"/>
    <mergeCell ref="Y73:Y74"/>
    <mergeCell ref="AC73:AC74"/>
    <mergeCell ref="AG73:AG74"/>
    <mergeCell ref="AH73:AH74"/>
    <mergeCell ref="AI73:AI74"/>
    <mergeCell ref="AJ73:AJ74"/>
    <mergeCell ref="AK73:AK74"/>
    <mergeCell ref="AL73:AL74"/>
    <mergeCell ref="AL71:AL72"/>
    <mergeCell ref="AU73:AU74"/>
    <mergeCell ref="AM73:AM74"/>
    <mergeCell ref="AN73:AN74"/>
    <mergeCell ref="AO73:AO74"/>
    <mergeCell ref="AP73:AP74"/>
    <mergeCell ref="AQ73:AQ74"/>
    <mergeCell ref="AR73:AR74"/>
    <mergeCell ref="AV75:AV76"/>
    <mergeCell ref="AV73:AV74"/>
    <mergeCell ref="U57:U58"/>
    <mergeCell ref="A71:B72"/>
    <mergeCell ref="C71:C72"/>
    <mergeCell ref="D71:D72"/>
    <mergeCell ref="E71:E72"/>
    <mergeCell ref="F71:F72"/>
    <mergeCell ref="G71:G72"/>
    <mergeCell ref="H71:I72"/>
    <mergeCell ref="J71:J72"/>
    <mergeCell ref="K71:L72"/>
    <mergeCell ref="M71:N72"/>
    <mergeCell ref="O71:O72"/>
    <mergeCell ref="P71:Q71"/>
    <mergeCell ref="U71:U72"/>
    <mergeCell ref="Y71:Y72"/>
    <mergeCell ref="AC71:AC72"/>
    <mergeCell ref="AG71:AG72"/>
    <mergeCell ref="K61:L62"/>
    <mergeCell ref="O61:O62"/>
    <mergeCell ref="C61:C62"/>
    <mergeCell ref="A63:B64"/>
    <mergeCell ref="A61:B62"/>
    <mergeCell ref="A65:B66"/>
    <mergeCell ref="C67:C68"/>
    <mergeCell ref="D67:D68"/>
    <mergeCell ref="E65:E66"/>
    <mergeCell ref="J65:J66"/>
    <mergeCell ref="C65:C66"/>
    <mergeCell ref="AS69:AS70"/>
    <mergeCell ref="AT69:AT70"/>
    <mergeCell ref="U43:U44"/>
    <mergeCell ref="Y43:Y44"/>
    <mergeCell ref="AC43:AC44"/>
    <mergeCell ref="AG43:AG44"/>
    <mergeCell ref="AH43:AH44"/>
    <mergeCell ref="AI43:AI44"/>
    <mergeCell ref="AJ43:AJ44"/>
    <mergeCell ref="AK43:AK44"/>
    <mergeCell ref="AO71:AO72"/>
    <mergeCell ref="AP71:AP72"/>
    <mergeCell ref="AQ71:AQ72"/>
    <mergeCell ref="AR71:AR72"/>
    <mergeCell ref="AS71:AS72"/>
    <mergeCell ref="AT71:AT72"/>
    <mergeCell ref="AR45:AR46"/>
    <mergeCell ref="AS45:AS46"/>
    <mergeCell ref="AT45:AT46"/>
    <mergeCell ref="AI71:AI72"/>
    <mergeCell ref="AJ71:AJ72"/>
    <mergeCell ref="AM71:AM72"/>
    <mergeCell ref="AN71:AN72"/>
    <mergeCell ref="AC51:AC52"/>
    <mergeCell ref="U47:U48"/>
    <mergeCell ref="Y47:Y48"/>
    <mergeCell ref="AC47:AC48"/>
    <mergeCell ref="AG47:AG48"/>
    <mergeCell ref="AK47:AK48"/>
    <mergeCell ref="AK49:AK50"/>
    <mergeCell ref="AK51:AK52"/>
    <mergeCell ref="U53:U54"/>
    <mergeCell ref="U55:U56"/>
    <mergeCell ref="U61:U62"/>
    <mergeCell ref="M41:N42"/>
    <mergeCell ref="O41:O42"/>
    <mergeCell ref="P41:Q41"/>
    <mergeCell ref="U41:U42"/>
    <mergeCell ref="Y41:Y42"/>
    <mergeCell ref="AC41:AC42"/>
    <mergeCell ref="AG41:AG42"/>
    <mergeCell ref="P44:Q44"/>
    <mergeCell ref="A45:B46"/>
    <mergeCell ref="C45:C46"/>
    <mergeCell ref="D45:D46"/>
    <mergeCell ref="E45:E46"/>
    <mergeCell ref="F45:F46"/>
    <mergeCell ref="G45:G46"/>
    <mergeCell ref="H45:I46"/>
    <mergeCell ref="J45:J46"/>
    <mergeCell ref="K45:L46"/>
    <mergeCell ref="M45:N46"/>
    <mergeCell ref="O45:O46"/>
    <mergeCell ref="P45:Q45"/>
    <mergeCell ref="U45:U46"/>
    <mergeCell ref="Y45:Y46"/>
    <mergeCell ref="AC45:AC46"/>
    <mergeCell ref="AG45:AG46"/>
    <mergeCell ref="A43:B44"/>
    <mergeCell ref="C43:C44"/>
    <mergeCell ref="D43:D44"/>
    <mergeCell ref="E43:E44"/>
    <mergeCell ref="F43:F44"/>
    <mergeCell ref="G43:G44"/>
    <mergeCell ref="H43:I44"/>
    <mergeCell ref="K43:L44"/>
    <mergeCell ref="P42:Q42"/>
    <mergeCell ref="AM39:AM40"/>
    <mergeCell ref="AN39:AN40"/>
    <mergeCell ref="AO39:AO40"/>
    <mergeCell ref="U39:U40"/>
    <mergeCell ref="Y39:Y40"/>
    <mergeCell ref="AC39:AC40"/>
    <mergeCell ref="AG39:AG40"/>
    <mergeCell ref="AH39:AH40"/>
    <mergeCell ref="AI39:AI40"/>
    <mergeCell ref="AJ39:AJ40"/>
    <mergeCell ref="AK39:AK40"/>
    <mergeCell ref="A39:B40"/>
    <mergeCell ref="C39:C40"/>
    <mergeCell ref="D39:D40"/>
    <mergeCell ref="E39:E40"/>
    <mergeCell ref="F39:F40"/>
    <mergeCell ref="G39:G40"/>
    <mergeCell ref="H39:I40"/>
    <mergeCell ref="J39:J40"/>
    <mergeCell ref="K39:L40"/>
    <mergeCell ref="M39:N40"/>
    <mergeCell ref="O39:O40"/>
    <mergeCell ref="P39:Q39"/>
    <mergeCell ref="P40:Q40"/>
    <mergeCell ref="A41:B42"/>
    <mergeCell ref="C41:C42"/>
    <mergeCell ref="D41:D42"/>
    <mergeCell ref="E41:E42"/>
    <mergeCell ref="F41:F42"/>
    <mergeCell ref="G41:G42"/>
    <mergeCell ref="K41:L42"/>
    <mergeCell ref="P38:Q38"/>
    <mergeCell ref="AM35:AM36"/>
    <mergeCell ref="AN35:AN36"/>
    <mergeCell ref="AO35:AO36"/>
    <mergeCell ref="AP35:AP36"/>
    <mergeCell ref="AQ35:AQ36"/>
    <mergeCell ref="M35:N36"/>
    <mergeCell ref="O35:O36"/>
    <mergeCell ref="P35:Q35"/>
    <mergeCell ref="U35:U36"/>
    <mergeCell ref="Y35:Y36"/>
    <mergeCell ref="AC35:AC36"/>
    <mergeCell ref="AG35:AG36"/>
    <mergeCell ref="P36:Q36"/>
    <mergeCell ref="AH35:AH36"/>
    <mergeCell ref="AL37:AL38"/>
    <mergeCell ref="AM37:AM38"/>
    <mergeCell ref="AN37:AN38"/>
    <mergeCell ref="AO37:AO38"/>
    <mergeCell ref="AP37:AP38"/>
    <mergeCell ref="AQ37:AQ38"/>
    <mergeCell ref="AH27:AH28"/>
    <mergeCell ref="P32:Q32"/>
    <mergeCell ref="AG29:AG30"/>
    <mergeCell ref="AH29:AH30"/>
    <mergeCell ref="A31:B32"/>
    <mergeCell ref="C31:C32"/>
    <mergeCell ref="D31:D32"/>
    <mergeCell ref="E31:E32"/>
    <mergeCell ref="F31:F32"/>
    <mergeCell ref="G31:G32"/>
    <mergeCell ref="H31:I32"/>
    <mergeCell ref="J31:J32"/>
    <mergeCell ref="K31:L32"/>
    <mergeCell ref="AC29:AC30"/>
    <mergeCell ref="AC31:AC32"/>
    <mergeCell ref="K33:L34"/>
    <mergeCell ref="A37:B38"/>
    <mergeCell ref="C37:C38"/>
    <mergeCell ref="D37:D38"/>
    <mergeCell ref="E37:E38"/>
    <mergeCell ref="F37:F38"/>
    <mergeCell ref="G37:G38"/>
    <mergeCell ref="H37:I38"/>
    <mergeCell ref="J37:J38"/>
    <mergeCell ref="K37:L38"/>
    <mergeCell ref="A33:B34"/>
    <mergeCell ref="C33:C34"/>
    <mergeCell ref="A35:B36"/>
    <mergeCell ref="C35:C36"/>
    <mergeCell ref="D35:D36"/>
    <mergeCell ref="E35:E36"/>
    <mergeCell ref="F35:F36"/>
    <mergeCell ref="O59:O60"/>
    <mergeCell ref="A57:B58"/>
    <mergeCell ref="C57:C58"/>
    <mergeCell ref="D57:D58"/>
    <mergeCell ref="F57:F58"/>
    <mergeCell ref="G57:G58"/>
    <mergeCell ref="A53:B54"/>
    <mergeCell ref="C53:C54"/>
    <mergeCell ref="E53:E54"/>
    <mergeCell ref="F53:F54"/>
    <mergeCell ref="G53:G54"/>
    <mergeCell ref="J53:J54"/>
    <mergeCell ref="H53:I54"/>
    <mergeCell ref="K53:L54"/>
    <mergeCell ref="C25:C26"/>
    <mergeCell ref="D25:D26"/>
    <mergeCell ref="F25:F26"/>
    <mergeCell ref="G25:G26"/>
    <mergeCell ref="H25:I26"/>
    <mergeCell ref="K25:L26"/>
    <mergeCell ref="M25:N26"/>
    <mergeCell ref="E25:E26"/>
    <mergeCell ref="C29:C30"/>
    <mergeCell ref="D29:D30"/>
    <mergeCell ref="E29:E30"/>
    <mergeCell ref="F29:F30"/>
    <mergeCell ref="G29:G30"/>
    <mergeCell ref="H29:I30"/>
    <mergeCell ref="K27:L28"/>
    <mergeCell ref="M27:N28"/>
    <mergeCell ref="O27:O28"/>
    <mergeCell ref="C27:C28"/>
    <mergeCell ref="O69:O70"/>
    <mergeCell ref="M69:N70"/>
    <mergeCell ref="M61:N62"/>
    <mergeCell ref="P53:Q53"/>
    <mergeCell ref="A49:B50"/>
    <mergeCell ref="C49:C50"/>
    <mergeCell ref="D49:D50"/>
    <mergeCell ref="E49:E50"/>
    <mergeCell ref="F49:F50"/>
    <mergeCell ref="G49:G50"/>
    <mergeCell ref="J49:J50"/>
    <mergeCell ref="H49:I50"/>
    <mergeCell ref="K49:L50"/>
    <mergeCell ref="M49:N50"/>
    <mergeCell ref="O49:O50"/>
    <mergeCell ref="U49:U50"/>
    <mergeCell ref="C47:C48"/>
    <mergeCell ref="J47:J48"/>
    <mergeCell ref="O47:O48"/>
    <mergeCell ref="A47:B48"/>
    <mergeCell ref="D47:D48"/>
    <mergeCell ref="E47:E48"/>
    <mergeCell ref="F47:F48"/>
    <mergeCell ref="G47:G48"/>
    <mergeCell ref="D53:D54"/>
    <mergeCell ref="E57:E58"/>
    <mergeCell ref="A59:B60"/>
    <mergeCell ref="C59:C60"/>
    <mergeCell ref="D59:D60"/>
    <mergeCell ref="E59:E60"/>
    <mergeCell ref="F59:F60"/>
    <mergeCell ref="G59:G60"/>
    <mergeCell ref="A69:B70"/>
    <mergeCell ref="C69:C70"/>
    <mergeCell ref="D69:D70"/>
    <mergeCell ref="E69:E70"/>
    <mergeCell ref="A67:B68"/>
    <mergeCell ref="H47:I48"/>
    <mergeCell ref="K47:L48"/>
    <mergeCell ref="M47:N48"/>
    <mergeCell ref="A51:B52"/>
    <mergeCell ref="C51:C52"/>
    <mergeCell ref="H57:I58"/>
    <mergeCell ref="J57:J58"/>
    <mergeCell ref="K57:L58"/>
    <mergeCell ref="A55:B56"/>
    <mergeCell ref="C55:C56"/>
    <mergeCell ref="E55:E56"/>
    <mergeCell ref="F55:F56"/>
    <mergeCell ref="G55:G56"/>
    <mergeCell ref="H55:I56"/>
    <mergeCell ref="K69:L70"/>
    <mergeCell ref="M67:N68"/>
    <mergeCell ref="H59:I60"/>
    <mergeCell ref="J59:J60"/>
    <mergeCell ref="K59:L60"/>
    <mergeCell ref="M59:N60"/>
    <mergeCell ref="K83:L84"/>
    <mergeCell ref="M83:N84"/>
    <mergeCell ref="O83:O84"/>
    <mergeCell ref="P83:Q83"/>
    <mergeCell ref="AN81:AN82"/>
    <mergeCell ref="AO81:AO82"/>
    <mergeCell ref="AP81:AP82"/>
    <mergeCell ref="AQ81:AQ82"/>
    <mergeCell ref="AV83:AV84"/>
    <mergeCell ref="P84:Q84"/>
    <mergeCell ref="AK83:AK84"/>
    <mergeCell ref="AL83:AL84"/>
    <mergeCell ref="AM83:AM84"/>
    <mergeCell ref="AN83:AN84"/>
    <mergeCell ref="AO83:AO84"/>
    <mergeCell ref="AP83:AP84"/>
    <mergeCell ref="AQ83:AQ84"/>
    <mergeCell ref="AR83:AR84"/>
    <mergeCell ref="AS83:AS84"/>
    <mergeCell ref="U83:U84"/>
    <mergeCell ref="Y83:Y84"/>
    <mergeCell ref="AC83:AC84"/>
    <mergeCell ref="AG83:AG84"/>
    <mergeCell ref="AH83:AH84"/>
    <mergeCell ref="AI83:AI84"/>
    <mergeCell ref="AJ83:AJ84"/>
    <mergeCell ref="AT83:AT84"/>
    <mergeCell ref="AU83:AU84"/>
    <mergeCell ref="AR81:AR82"/>
    <mergeCell ref="AS81:AS82"/>
    <mergeCell ref="AT81:AT82"/>
    <mergeCell ref="AU81:AU82"/>
    <mergeCell ref="AV81:AV82"/>
    <mergeCell ref="Y81:Y82"/>
    <mergeCell ref="AC81:AC82"/>
    <mergeCell ref="AG81:AG82"/>
    <mergeCell ref="AH81:AH82"/>
    <mergeCell ref="AI81:AI82"/>
    <mergeCell ref="AJ81:AJ82"/>
    <mergeCell ref="AK81:AK82"/>
    <mergeCell ref="AL81:AL82"/>
    <mergeCell ref="AM81:AM82"/>
    <mergeCell ref="A81:B82"/>
    <mergeCell ref="C81:C82"/>
    <mergeCell ref="D81:D82"/>
    <mergeCell ref="E81:E82"/>
    <mergeCell ref="F81:F82"/>
    <mergeCell ref="G81:G82"/>
    <mergeCell ref="H81:I82"/>
    <mergeCell ref="J81:J82"/>
    <mergeCell ref="K81:L82"/>
    <mergeCell ref="P82:Q82"/>
    <mergeCell ref="AV79:AV80"/>
    <mergeCell ref="P80:Q80"/>
    <mergeCell ref="AC79:AC80"/>
    <mergeCell ref="AG79:AG80"/>
    <mergeCell ref="AH79:AH80"/>
    <mergeCell ref="AI79:AI80"/>
    <mergeCell ref="AJ79:AJ80"/>
    <mergeCell ref="AK79:AK80"/>
    <mergeCell ref="AL79:AL80"/>
    <mergeCell ref="AM79:AM80"/>
    <mergeCell ref="AN79:AN80"/>
    <mergeCell ref="P79:Q79"/>
    <mergeCell ref="U79:U80"/>
    <mergeCell ref="Y79:Y80"/>
    <mergeCell ref="AO79:AO80"/>
    <mergeCell ref="AP79:AP80"/>
    <mergeCell ref="AQ79:AQ80"/>
    <mergeCell ref="AR79:AR80"/>
    <mergeCell ref="AS79:AS80"/>
    <mergeCell ref="AT79:AT80"/>
    <mergeCell ref="AU79:AU80"/>
    <mergeCell ref="H79:I80"/>
    <mergeCell ref="J79:J80"/>
    <mergeCell ref="B96:G96"/>
    <mergeCell ref="A86:G86"/>
    <mergeCell ref="A85:G85"/>
    <mergeCell ref="H93:M93"/>
    <mergeCell ref="H91:I91"/>
    <mergeCell ref="M89:R89"/>
    <mergeCell ref="B91:C91"/>
    <mergeCell ref="B93:C93"/>
    <mergeCell ref="B89:C89"/>
    <mergeCell ref="D89:F89"/>
    <mergeCell ref="D91:E91"/>
    <mergeCell ref="D93:E93"/>
    <mergeCell ref="A87:K87"/>
    <mergeCell ref="K79:L80"/>
    <mergeCell ref="M79:N80"/>
    <mergeCell ref="O79:O80"/>
    <mergeCell ref="A79:B80"/>
    <mergeCell ref="C79:C80"/>
    <mergeCell ref="D79:D80"/>
    <mergeCell ref="E79:E80"/>
    <mergeCell ref="F79:F80"/>
    <mergeCell ref="G79:G80"/>
    <mergeCell ref="A83:B84"/>
    <mergeCell ref="C83:C84"/>
    <mergeCell ref="D83:D84"/>
    <mergeCell ref="E83:E84"/>
    <mergeCell ref="F83:F84"/>
    <mergeCell ref="G83:G84"/>
    <mergeCell ref="H83:I84"/>
    <mergeCell ref="J83:J84"/>
    <mergeCell ref="AU69:AU70"/>
    <mergeCell ref="AV69:AV70"/>
    <mergeCell ref="P70:Q70"/>
    <mergeCell ref="AG69:AG70"/>
    <mergeCell ref="AH69:AH70"/>
    <mergeCell ref="AI69:AI70"/>
    <mergeCell ref="AJ69:AJ70"/>
    <mergeCell ref="AK69:AK70"/>
    <mergeCell ref="AL69:AL70"/>
    <mergeCell ref="AM69:AM70"/>
    <mergeCell ref="AN69:AN70"/>
    <mergeCell ref="AO69:AO70"/>
    <mergeCell ref="U69:U70"/>
    <mergeCell ref="Y69:Y70"/>
    <mergeCell ref="AC69:AC70"/>
    <mergeCell ref="A21:B22"/>
    <mergeCell ref="C21:C22"/>
    <mergeCell ref="D21:D22"/>
    <mergeCell ref="D33:D34"/>
    <mergeCell ref="H23:I24"/>
    <mergeCell ref="A25:B26"/>
    <mergeCell ref="A27:B28"/>
    <mergeCell ref="A23:B24"/>
    <mergeCell ref="C23:C24"/>
    <mergeCell ref="D23:D24"/>
    <mergeCell ref="A29:B30"/>
    <mergeCell ref="J29:J30"/>
    <mergeCell ref="K29:L30"/>
    <mergeCell ref="M29:N30"/>
    <mergeCell ref="AP69:AP70"/>
    <mergeCell ref="AQ69:AQ70"/>
    <mergeCell ref="K67:L68"/>
    <mergeCell ref="C63:C64"/>
    <mergeCell ref="D63:D64"/>
    <mergeCell ref="E63:E64"/>
    <mergeCell ref="F63:F64"/>
    <mergeCell ref="G63:G64"/>
    <mergeCell ref="H63:I64"/>
    <mergeCell ref="J63:J64"/>
    <mergeCell ref="D61:D62"/>
    <mergeCell ref="E61:E62"/>
    <mergeCell ref="F61:F62"/>
    <mergeCell ref="G61:G62"/>
    <mergeCell ref="C19:C20"/>
    <mergeCell ref="D19:D20"/>
    <mergeCell ref="G19:G20"/>
    <mergeCell ref="G21:G22"/>
    <mergeCell ref="E21:E22"/>
    <mergeCell ref="D65:D66"/>
    <mergeCell ref="F65:F66"/>
    <mergeCell ref="H61:I62"/>
    <mergeCell ref="J61:J62"/>
    <mergeCell ref="D27:D28"/>
    <mergeCell ref="E27:E28"/>
    <mergeCell ref="G35:G36"/>
    <mergeCell ref="H35:I36"/>
    <mergeCell ref="J35:J36"/>
    <mergeCell ref="P58:Q58"/>
    <mergeCell ref="M33:N34"/>
    <mergeCell ref="J55:J56"/>
    <mergeCell ref="K55:L56"/>
    <mergeCell ref="D55:D56"/>
    <mergeCell ref="M53:N54"/>
    <mergeCell ref="O53:O54"/>
    <mergeCell ref="P54:Q54"/>
    <mergeCell ref="D51:D52"/>
    <mergeCell ref="E51:E52"/>
    <mergeCell ref="F51:F52"/>
    <mergeCell ref="G51:G52"/>
    <mergeCell ref="H51:I52"/>
    <mergeCell ref="J51:J52"/>
    <mergeCell ref="K51:L52"/>
    <mergeCell ref="M51:N52"/>
    <mergeCell ref="O51:O52"/>
    <mergeCell ref="M57:N58"/>
    <mergeCell ref="O33:O34"/>
    <mergeCell ref="P33:Q33"/>
    <mergeCell ref="P34:Q34"/>
    <mergeCell ref="M43:N44"/>
    <mergeCell ref="O43:O44"/>
    <mergeCell ref="P43:Q43"/>
    <mergeCell ref="P46:Q46"/>
    <mergeCell ref="P47:Q47"/>
    <mergeCell ref="P48:Q48"/>
    <mergeCell ref="P49:Q49"/>
    <mergeCell ref="K35:L36"/>
    <mergeCell ref="M37:N38"/>
    <mergeCell ref="O37:O38"/>
    <mergeCell ref="P37:Q37"/>
    <mergeCell ref="P50:Q50"/>
    <mergeCell ref="P51:Q51"/>
    <mergeCell ref="AG15:AG16"/>
    <mergeCell ref="AF13:AF14"/>
    <mergeCell ref="F13:F14"/>
    <mergeCell ref="O12:O14"/>
    <mergeCell ref="A19:B20"/>
    <mergeCell ref="H17:I18"/>
    <mergeCell ref="J17:J18"/>
    <mergeCell ref="K17:L18"/>
    <mergeCell ref="C17:C18"/>
    <mergeCell ref="H19:I20"/>
    <mergeCell ref="E17:E18"/>
    <mergeCell ref="G17:G18"/>
    <mergeCell ref="E19:E20"/>
    <mergeCell ref="F19:F20"/>
    <mergeCell ref="P57:Q57"/>
    <mergeCell ref="O31:O32"/>
    <mergeCell ref="K21:L22"/>
    <mergeCell ref="P22:Q22"/>
    <mergeCell ref="M21:N22"/>
    <mergeCell ref="R22:T22"/>
    <mergeCell ref="R21:T21"/>
    <mergeCell ref="M23:N24"/>
    <mergeCell ref="O21:O22"/>
    <mergeCell ref="P25:Q25"/>
    <mergeCell ref="P26:Q26"/>
    <mergeCell ref="P28:Q28"/>
    <mergeCell ref="P30:Q30"/>
    <mergeCell ref="P27:Q27"/>
    <mergeCell ref="AC27:AC28"/>
    <mergeCell ref="AG27:AG28"/>
    <mergeCell ref="A3:N3"/>
    <mergeCell ref="A10:C10"/>
    <mergeCell ref="G13:G14"/>
    <mergeCell ref="K15:L16"/>
    <mergeCell ref="F21:F22"/>
    <mergeCell ref="H21:I22"/>
    <mergeCell ref="P21:Q21"/>
    <mergeCell ref="P15:Q15"/>
    <mergeCell ref="J13:J14"/>
    <mergeCell ref="M13:N14"/>
    <mergeCell ref="H13:I14"/>
    <mergeCell ref="K13:L14"/>
    <mergeCell ref="D13:D14"/>
    <mergeCell ref="W13:W14"/>
    <mergeCell ref="AE13:AE14"/>
    <mergeCell ref="P12:AG12"/>
    <mergeCell ref="E13:E14"/>
    <mergeCell ref="AH12:AH14"/>
    <mergeCell ref="Y13:Y14"/>
    <mergeCell ref="X13:X14"/>
    <mergeCell ref="AD13:AD14"/>
    <mergeCell ref="A7:S7"/>
    <mergeCell ref="AK4:AK9"/>
    <mergeCell ref="AI12:AV12"/>
    <mergeCell ref="AR13:AS13"/>
    <mergeCell ref="P13:Q14"/>
    <mergeCell ref="AB13:AB14"/>
    <mergeCell ref="V13:V14"/>
    <mergeCell ref="AG13:AG14"/>
    <mergeCell ref="AM4:AV4"/>
    <mergeCell ref="AC13:AC14"/>
    <mergeCell ref="AP13:AQ13"/>
    <mergeCell ref="A12:N12"/>
    <mergeCell ref="O19:O20"/>
    <mergeCell ref="C15:C16"/>
    <mergeCell ref="A15:B16"/>
    <mergeCell ref="A17:B18"/>
    <mergeCell ref="D17:D18"/>
    <mergeCell ref="AK17:AK18"/>
    <mergeCell ref="AJ17:AJ18"/>
    <mergeCell ref="AL17:AL18"/>
    <mergeCell ref="AM17:AM18"/>
    <mergeCell ref="AN17:AN18"/>
    <mergeCell ref="AO17:AO18"/>
    <mergeCell ref="AP17:AP18"/>
    <mergeCell ref="AQ17:AQ18"/>
    <mergeCell ref="AR17:AR18"/>
    <mergeCell ref="J19:J20"/>
    <mergeCell ref="K19:L20"/>
    <mergeCell ref="M17:N18"/>
    <mergeCell ref="P17:Q17"/>
    <mergeCell ref="P18:Q18"/>
    <mergeCell ref="O17:O18"/>
    <mergeCell ref="O29:O30"/>
    <mergeCell ref="P29:Q29"/>
    <mergeCell ref="M63:N64"/>
    <mergeCell ref="K63:L64"/>
    <mergeCell ref="AG33:AG34"/>
    <mergeCell ref="AG21:AG22"/>
    <mergeCell ref="AC19:AC20"/>
    <mergeCell ref="AD21:AF21"/>
    <mergeCell ref="AG19:AG20"/>
    <mergeCell ref="AG23:AG24"/>
    <mergeCell ref="A1:C2"/>
    <mergeCell ref="A13:B14"/>
    <mergeCell ref="C13:C14"/>
    <mergeCell ref="G4:H4"/>
    <mergeCell ref="R13:R14"/>
    <mergeCell ref="A6:C6"/>
    <mergeCell ref="A8:C8"/>
    <mergeCell ref="D8:AF8"/>
    <mergeCell ref="D10:G10"/>
    <mergeCell ref="D6:G6"/>
    <mergeCell ref="O63:O64"/>
    <mergeCell ref="P63:Q63"/>
    <mergeCell ref="P64:Q64"/>
    <mergeCell ref="M55:N56"/>
    <mergeCell ref="O55:O56"/>
    <mergeCell ref="AC21:AC22"/>
    <mergeCell ref="J21:J22"/>
    <mergeCell ref="P19:Q19"/>
    <mergeCell ref="Y21:Y22"/>
    <mergeCell ref="M19:N20"/>
    <mergeCell ref="P20:Q20"/>
    <mergeCell ref="U21:U22"/>
    <mergeCell ref="O67:O68"/>
    <mergeCell ref="AC23:AC24"/>
    <mergeCell ref="P23:Q23"/>
    <mergeCell ref="O23:O24"/>
    <mergeCell ref="AJ35:AJ36"/>
    <mergeCell ref="AK35:AK36"/>
    <mergeCell ref="AH23:AH24"/>
    <mergeCell ref="Y23:Y24"/>
    <mergeCell ref="U23:U24"/>
    <mergeCell ref="U27:U28"/>
    <mergeCell ref="P31:Q31"/>
    <mergeCell ref="P52:Q52"/>
    <mergeCell ref="P59:Q59"/>
    <mergeCell ref="P60:Q60"/>
    <mergeCell ref="P61:Q61"/>
    <mergeCell ref="P62:Q62"/>
    <mergeCell ref="O57:O58"/>
    <mergeCell ref="P24:Q24"/>
    <mergeCell ref="K23:L24"/>
    <mergeCell ref="M31:N32"/>
    <mergeCell ref="P66:Q66"/>
    <mergeCell ref="P55:Q55"/>
    <mergeCell ref="P56:Q56"/>
    <mergeCell ref="M65:N66"/>
    <mergeCell ref="O65:O66"/>
    <mergeCell ref="K65:L66"/>
    <mergeCell ref="AN19:AN20"/>
    <mergeCell ref="AO15:AO16"/>
    <mergeCell ref="AI15:AI16"/>
    <mergeCell ref="AL15:AL16"/>
    <mergeCell ref="AM15:AM16"/>
    <mergeCell ref="U19:U20"/>
    <mergeCell ref="Y19:Y20"/>
    <mergeCell ref="AI21:AI22"/>
    <mergeCell ref="Y15:Y16"/>
    <mergeCell ref="AL19:AL20"/>
    <mergeCell ref="AK15:AK16"/>
    <mergeCell ref="AK19:AK20"/>
    <mergeCell ref="AH19:AH20"/>
    <mergeCell ref="AI17:AI18"/>
    <mergeCell ref="AC17:AC18"/>
    <mergeCell ref="Y17:Y18"/>
    <mergeCell ref="U17:U18"/>
    <mergeCell ref="AI19:AI20"/>
    <mergeCell ref="AJ19:AJ20"/>
    <mergeCell ref="U15:U16"/>
    <mergeCell ref="AG17:AG18"/>
    <mergeCell ref="V22:X22"/>
    <mergeCell ref="V21:X21"/>
    <mergeCell ref="AH17:AH18"/>
    <mergeCell ref="AD22:AF22"/>
    <mergeCell ref="H69:I70"/>
    <mergeCell ref="J69:J70"/>
    <mergeCell ref="E23:E24"/>
    <mergeCell ref="F23:F24"/>
    <mergeCell ref="G23:G24"/>
    <mergeCell ref="G65:G66"/>
    <mergeCell ref="H65:I66"/>
    <mergeCell ref="E33:E34"/>
    <mergeCell ref="F33:F34"/>
    <mergeCell ref="G33:G34"/>
    <mergeCell ref="H33:I34"/>
    <mergeCell ref="J33:J34"/>
    <mergeCell ref="F69:F70"/>
    <mergeCell ref="G69:G70"/>
    <mergeCell ref="J23:J24"/>
    <mergeCell ref="F27:F28"/>
    <mergeCell ref="G27:G28"/>
    <mergeCell ref="H27:I28"/>
    <mergeCell ref="J27:J28"/>
    <mergeCell ref="H67:I68"/>
    <mergeCell ref="H41:I42"/>
    <mergeCell ref="J41:J42"/>
    <mergeCell ref="J43:J44"/>
    <mergeCell ref="J67:J68"/>
    <mergeCell ref="E67:E68"/>
    <mergeCell ref="F67:F68"/>
    <mergeCell ref="G67:G68"/>
    <mergeCell ref="T86:X86"/>
    <mergeCell ref="U67:U68"/>
    <mergeCell ref="AG67:AG68"/>
    <mergeCell ref="AH67:AH68"/>
    <mergeCell ref="AG65:AG66"/>
    <mergeCell ref="AH65:AH66"/>
    <mergeCell ref="U65:U66"/>
    <mergeCell ref="Y65:Y66"/>
    <mergeCell ref="AC65:AC66"/>
    <mergeCell ref="AC67:AC68"/>
    <mergeCell ref="Y67:Y68"/>
    <mergeCell ref="T85:X85"/>
    <mergeCell ref="U77:U78"/>
    <mergeCell ref="U75:U76"/>
    <mergeCell ref="Y75:Y76"/>
    <mergeCell ref="AC75:AC76"/>
    <mergeCell ref="AG75:AG76"/>
    <mergeCell ref="AH75:AH76"/>
    <mergeCell ref="AH71:AH72"/>
    <mergeCell ref="M77:N78"/>
    <mergeCell ref="O77:O78"/>
    <mergeCell ref="P77:Q77"/>
    <mergeCell ref="M81:N82"/>
    <mergeCell ref="O81:O82"/>
    <mergeCell ref="P81:Q81"/>
    <mergeCell ref="U81:U82"/>
    <mergeCell ref="AL21:AL22"/>
    <mergeCell ref="AJ67:AJ68"/>
    <mergeCell ref="AI67:AI68"/>
    <mergeCell ref="AH21:AH22"/>
    <mergeCell ref="AJ21:AJ22"/>
    <mergeCell ref="AJ65:AJ66"/>
    <mergeCell ref="AI65:AI66"/>
    <mergeCell ref="AL67:AL68"/>
    <mergeCell ref="AK65:AK66"/>
    <mergeCell ref="AK67:AK68"/>
    <mergeCell ref="AL35:AL36"/>
    <mergeCell ref="AK21:AK22"/>
    <mergeCell ref="AK27:AK28"/>
    <mergeCell ref="AL27:AL28"/>
    <mergeCell ref="AL65:AL66"/>
    <mergeCell ref="AL23:AL24"/>
    <mergeCell ref="AL39:AL40"/>
    <mergeCell ref="AI27:AI28"/>
    <mergeCell ref="AJ27:AJ28"/>
    <mergeCell ref="AL45:AL46"/>
    <mergeCell ref="AI37:AI38"/>
    <mergeCell ref="AK37:AK38"/>
    <mergeCell ref="AI23:AI24"/>
    <mergeCell ref="AJ23:AJ24"/>
    <mergeCell ref="Z22:AB22"/>
    <mergeCell ref="AR43:AR44"/>
    <mergeCell ref="AO23:AO24"/>
    <mergeCell ref="AO19:AO20"/>
    <mergeCell ref="AQ19:AQ20"/>
    <mergeCell ref="AR21:AR22"/>
    <mergeCell ref="AO21:AO22"/>
    <mergeCell ref="AN23:AN24"/>
    <mergeCell ref="AM23:AM24"/>
    <mergeCell ref="AP33:AP34"/>
    <mergeCell ref="AR33:AR34"/>
    <mergeCell ref="AM29:AM30"/>
    <mergeCell ref="AN29:AN30"/>
    <mergeCell ref="AO29:AO30"/>
    <mergeCell ref="AP29:AP30"/>
    <mergeCell ref="AQ29:AQ30"/>
    <mergeCell ref="AR29:AR30"/>
    <mergeCell ref="P76:Q76"/>
    <mergeCell ref="Z21:AB21"/>
    <mergeCell ref="AK31:AK32"/>
    <mergeCell ref="AI35:AI36"/>
    <mergeCell ref="AI25:AI26"/>
    <mergeCell ref="AK25:AK26"/>
    <mergeCell ref="P69:Q69"/>
    <mergeCell ref="P65:Q65"/>
    <mergeCell ref="P68:Q68"/>
    <mergeCell ref="P67:Q67"/>
    <mergeCell ref="AR69:AR70"/>
    <mergeCell ref="AK71:AK72"/>
    <mergeCell ref="Y31:Y32"/>
    <mergeCell ref="AG31:AG32"/>
    <mergeCell ref="AH31:AH32"/>
    <mergeCell ref="Y27:Y28"/>
    <mergeCell ref="AM65:AM66"/>
    <mergeCell ref="AN65:AN66"/>
    <mergeCell ref="AO65:AO66"/>
    <mergeCell ref="AM21:AM22"/>
    <mergeCell ref="AQ23:AQ24"/>
    <mergeCell ref="AQ27:AQ28"/>
    <mergeCell ref="AP67:AP68"/>
    <mergeCell ref="AM45:AM46"/>
    <mergeCell ref="AN45:AN46"/>
    <mergeCell ref="AO45:AO46"/>
    <mergeCell ref="AP45:AP46"/>
    <mergeCell ref="AQ45:AQ46"/>
    <mergeCell ref="AQ21:AQ22"/>
    <mergeCell ref="AP25:AP26"/>
    <mergeCell ref="AO41:AO42"/>
    <mergeCell ref="AN41:AN42"/>
    <mergeCell ref="AM41:AM42"/>
    <mergeCell ref="AM47:AM48"/>
    <mergeCell ref="AN47:AN48"/>
    <mergeCell ref="AO47:AO48"/>
    <mergeCell ref="AP47:AP48"/>
    <mergeCell ref="AM43:AM44"/>
    <mergeCell ref="AN43:AN44"/>
    <mergeCell ref="AO43:AO44"/>
    <mergeCell ref="AN21:AN22"/>
    <mergeCell ref="AP21:AP22"/>
    <mergeCell ref="AP43:AP44"/>
    <mergeCell ref="AQ43:AQ44"/>
    <mergeCell ref="AM67:AM68"/>
    <mergeCell ref="AV65:AV66"/>
    <mergeCell ref="AU65:AU66"/>
    <mergeCell ref="AT65:AT66"/>
    <mergeCell ref="AN67:AN68"/>
    <mergeCell ref="AS67:AS68"/>
    <mergeCell ref="AR67:AR68"/>
    <mergeCell ref="AS65:AS66"/>
    <mergeCell ref="AP65:AP66"/>
    <mergeCell ref="AR65:AR66"/>
    <mergeCell ref="AQ67:AQ68"/>
    <mergeCell ref="AO67:AO68"/>
    <mergeCell ref="AQ65:AQ66"/>
    <mergeCell ref="AS27:AS28"/>
    <mergeCell ref="AT27:AT28"/>
    <mergeCell ref="AU27:AU28"/>
    <mergeCell ref="AV27:AV28"/>
    <mergeCell ref="AV35:AV36"/>
    <mergeCell ref="AS35:AS36"/>
    <mergeCell ref="AR35:AR36"/>
    <mergeCell ref="AV67:AV68"/>
    <mergeCell ref="AU67:AU68"/>
    <mergeCell ref="AT67:AT68"/>
    <mergeCell ref="AT39:AT40"/>
    <mergeCell ref="AU39:AU40"/>
    <mergeCell ref="AS43:AS44"/>
    <mergeCell ref="AT43:AT44"/>
    <mergeCell ref="AU43:AU44"/>
    <mergeCell ref="AV43:AV44"/>
    <mergeCell ref="AU45:AU46"/>
    <mergeCell ref="AV45:AV46"/>
    <mergeCell ref="AS29:AS30"/>
    <mergeCell ref="AT29:AT30"/>
    <mergeCell ref="AT23:AT24"/>
    <mergeCell ref="AT35:AT36"/>
    <mergeCell ref="AU35:AU36"/>
    <mergeCell ref="AS21:AS22"/>
    <mergeCell ref="AU29:AU30"/>
    <mergeCell ref="AV29:AV30"/>
    <mergeCell ref="AU31:AU32"/>
    <mergeCell ref="AV31:AV32"/>
    <mergeCell ref="AP15:AP16"/>
    <mergeCell ref="AR15:AR16"/>
    <mergeCell ref="AS15:AS16"/>
    <mergeCell ref="AQ15:AQ16"/>
    <mergeCell ref="AS23:AS24"/>
    <mergeCell ref="AR23:AR24"/>
    <mergeCell ref="AV19:AV20"/>
    <mergeCell ref="AU19:AU20"/>
    <mergeCell ref="AT19:AT20"/>
    <mergeCell ref="AU15:AU16"/>
    <mergeCell ref="AR19:AR20"/>
    <mergeCell ref="AS19:AS20"/>
    <mergeCell ref="AU17:AU18"/>
    <mergeCell ref="AV17:AV18"/>
    <mergeCell ref="AS17:AS18"/>
    <mergeCell ref="AT17:AT18"/>
    <mergeCell ref="AU25:AU26"/>
    <mergeCell ref="AS25:AS26"/>
    <mergeCell ref="AR25:AR26"/>
    <mergeCell ref="AT25:AT26"/>
    <mergeCell ref="AR27:AR28"/>
    <mergeCell ref="AU1:AV1"/>
    <mergeCell ref="AU2:AV2"/>
    <mergeCell ref="D1:AT2"/>
    <mergeCell ref="AM5:AV5"/>
    <mergeCell ref="AM8:AV8"/>
    <mergeCell ref="AM9:AV9"/>
    <mergeCell ref="H15:I16"/>
    <mergeCell ref="AJ15:AJ16"/>
    <mergeCell ref="AV15:AV16"/>
    <mergeCell ref="O15:O16"/>
    <mergeCell ref="M15:N16"/>
    <mergeCell ref="P16:Q16"/>
    <mergeCell ref="J15:J16"/>
    <mergeCell ref="D15:D16"/>
    <mergeCell ref="F15:F16"/>
    <mergeCell ref="AT13:AV13"/>
    <mergeCell ref="AT15:AT16"/>
    <mergeCell ref="AH15:AH16"/>
    <mergeCell ref="AC15:AC16"/>
    <mergeCell ref="E15:E16"/>
    <mergeCell ref="AI13:AJ13"/>
    <mergeCell ref="Z13:Z14"/>
    <mergeCell ref="AA13:AA14"/>
    <mergeCell ref="S13:S14"/>
    <mergeCell ref="AK13:AL13"/>
    <mergeCell ref="AM13:AO13"/>
    <mergeCell ref="G15:G16"/>
    <mergeCell ref="U13:U14"/>
    <mergeCell ref="T13:T14"/>
    <mergeCell ref="AN15:AN16"/>
    <mergeCell ref="AM6:AV7"/>
    <mergeCell ref="AL6:AL7"/>
  </mergeCells>
  <conditionalFormatting sqref="L86:M86">
    <cfRule type="cellIs" dxfId="8" priority="32" stopIfTrue="1" operator="between">
      <formula>0.9</formula>
      <formula>1</formula>
    </cfRule>
    <cfRule type="cellIs" dxfId="7" priority="33" stopIfTrue="1" operator="between">
      <formula>0.6</formula>
      <formula>89%</formula>
    </cfRule>
    <cfRule type="cellIs" dxfId="6" priority="34" stopIfTrue="1" operator="between">
      <formula>0.1</formula>
      <formula>0.59</formula>
    </cfRule>
  </conditionalFormatting>
  <conditionalFormatting sqref="H86:J86">
    <cfRule type="cellIs" dxfId="5" priority="7" stopIfTrue="1" operator="between">
      <formula>0.9</formula>
      <formula>1</formula>
    </cfRule>
    <cfRule type="cellIs" dxfId="4" priority="8" stopIfTrue="1" operator="between">
      <formula>0.6</formula>
      <formula>89%</formula>
    </cfRule>
    <cfRule type="cellIs" dxfId="3" priority="9" stopIfTrue="1" operator="between">
      <formula>0.1</formula>
      <formula>0.59</formula>
    </cfRule>
  </conditionalFormatting>
  <conditionalFormatting sqref="K86">
    <cfRule type="cellIs" dxfId="2" priority="1" stopIfTrue="1" operator="between">
      <formula>0.9</formula>
      <formula>1</formula>
    </cfRule>
    <cfRule type="cellIs" dxfId="1" priority="2" stopIfTrue="1" operator="between">
      <formula>0.6</formula>
      <formula>89%</formula>
    </cfRule>
    <cfRule type="cellIs" dxfId="0" priority="3" stopIfTrue="1" operator="between">
      <formula>0.1</formula>
      <formula>0.59</formula>
    </cfRule>
  </conditionalFormatting>
  <dataValidations count="8">
    <dataValidation type="list" allowBlank="1" showInputMessage="1" showErrorMessage="1" sqref="D6:G6">
      <formula1>$C$105:$C$110</formula1>
    </dataValidation>
    <dataValidation type="list" allowBlank="1" showInputMessage="1" showErrorMessage="1" sqref="D15:D16 D61 D49 D47 D53 D55 D51 D57 D59 D63:D79 D81 D83">
      <formula1>$A$111:$A$127</formula1>
    </dataValidation>
    <dataValidation type="list" allowBlank="1" showInputMessage="1" showErrorMessage="1" sqref="D17:D20">
      <formula1>$A$110:$A$126</formula1>
    </dataValidation>
    <dataValidation type="list" allowBlank="1" showInputMessage="1" showErrorMessage="1" sqref="D23:D26">
      <formula1>$A$105:$A$121</formula1>
    </dataValidation>
    <dataValidation type="list" allowBlank="1" showInputMessage="1" showErrorMessage="1" sqref="D21:D22">
      <formula1>$A$109:$A$125</formula1>
    </dataValidation>
    <dataValidation type="list" allowBlank="1" showInputMessage="1" showErrorMessage="1" sqref="D27:D32">
      <formula1>$A$81:$A$97</formula1>
    </dataValidation>
    <dataValidation type="list" allowBlank="1" showInputMessage="1" showErrorMessage="1" sqref="D33:D34">
      <formula1>$A$106:$A$122</formula1>
    </dataValidation>
    <dataValidation type="list" allowBlank="1" showInputMessage="1" showErrorMessage="1" sqref="D35:D46">
      <formula1>$A$84:$A$100</formula1>
    </dataValidation>
  </dataValidations>
  <printOptions horizontalCentered="1" verticalCentered="1"/>
  <pageMargins left="0.19685039370078741" right="0.23622047244094491" top="0.39370078740157483" bottom="0.27559055118110237" header="0.23622047244094491" footer="0.15748031496062992"/>
  <pageSetup paperSize="5" scale="21" fitToWidth="2" fitToHeight="2" orientation="landscape" r:id="rId1"/>
  <headerFooter>
    <oddFooter>&amp;CPágina &amp;P de &amp;N</oddFooter>
  </headerFooter>
  <rowBreaks count="1" manualBreakCount="1">
    <brk id="16" max="47" man="1"/>
  </rowBreaks>
  <colBreaks count="1" manualBreakCount="1">
    <brk id="6" max="50" man="1"/>
  </colBreaks>
  <ignoredErrors>
    <ignoredError sqref="C25"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DE-F04.V0 PLAN DE ACCION</vt:lpstr>
      <vt:lpstr>'DE-F04.V0 PLAN DE ACCION'!Área_de_impresión</vt:lpstr>
      <vt:lpstr>'DE-F04.V0 PLAN DE ACCION'!Títulos_a_imprimir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dc:creator>
  <cp:lastModifiedBy>JCTR</cp:lastModifiedBy>
  <cp:lastPrinted>2015-05-19T19:53:47Z</cp:lastPrinted>
  <dcterms:created xsi:type="dcterms:W3CDTF">2013-01-04T03:04:50Z</dcterms:created>
  <dcterms:modified xsi:type="dcterms:W3CDTF">2017-08-09T21:37:42Z</dcterms:modified>
</cp:coreProperties>
</file>