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9440" windowHeight="12015"/>
  </bookViews>
  <sheets>
    <sheet name="Plan de Acción Plan ______" sheetId="1" r:id="rId1"/>
    <sheet name="Listas" sheetId="2" state="hidden" r:id="rId2"/>
  </sheets>
  <externalReferences>
    <externalReference r:id="rId3"/>
  </externalReferences>
  <definedNames>
    <definedName name="_xlnm.Print_Area" localSheetId="0">'Plan de Acción Plan ______'!$A$1:$W$53</definedName>
    <definedName name="ob1_">Listas!$C$22:$C$25</definedName>
    <definedName name="ob2_">Listas!$C$16:$C$21</definedName>
    <definedName name="ob3_">Listas!$C$40:$C$47</definedName>
    <definedName name="ob4_">Listas!$C$26:$C$32</definedName>
    <definedName name="ob5_">Listas!$C$33:$C$39</definedName>
    <definedName name="objetivos">[1]Listas!$L$3:$L$8</definedName>
    <definedName name="Proyectos">Listas!$A$2:$A$6</definedName>
  </definedNames>
  <calcPr calcId="144525"/>
</workbook>
</file>

<file path=xl/calcChain.xml><?xml version="1.0" encoding="utf-8"?>
<calcChain xmlns="http://schemas.openxmlformats.org/spreadsheetml/2006/main">
  <c r="V29" i="1" l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U35" i="1"/>
  <c r="T35" i="1"/>
  <c r="U34" i="1"/>
  <c r="T34" i="1"/>
  <c r="T31" i="1"/>
  <c r="U31" i="1"/>
  <c r="T32" i="1"/>
  <c r="U32" i="1"/>
  <c r="T33" i="1"/>
  <c r="U33" i="1"/>
  <c r="U42" i="1" l="1"/>
  <c r="T42" i="1"/>
  <c r="U40" i="1"/>
  <c r="U41" i="1"/>
  <c r="T40" i="1"/>
  <c r="T41" i="1"/>
  <c r="T30" i="1"/>
  <c r="T36" i="1"/>
  <c r="U29" i="1"/>
  <c r="U30" i="1"/>
  <c r="U36" i="1"/>
  <c r="T29" i="1"/>
  <c r="X8" i="1" l="1"/>
  <c r="X7" i="1"/>
  <c r="U18" i="1" l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37" i="1"/>
  <c r="U37" i="1"/>
  <c r="T38" i="1"/>
  <c r="U38" i="1"/>
  <c r="T39" i="1"/>
  <c r="U39" i="1"/>
  <c r="T43" i="1"/>
  <c r="U43" i="1"/>
  <c r="T44" i="1"/>
  <c r="U44" i="1"/>
  <c r="T45" i="1"/>
  <c r="U45" i="1"/>
  <c r="T46" i="1"/>
  <c r="U46" i="1"/>
  <c r="T47" i="1"/>
  <c r="U47" i="1"/>
  <c r="V47" i="1" l="1"/>
  <c r="V46" i="1"/>
  <c r="V45" i="1"/>
  <c r="V28" i="1"/>
  <c r="V27" i="1"/>
  <c r="V26" i="1"/>
  <c r="V25" i="1"/>
  <c r="V24" i="1"/>
  <c r="V23" i="1"/>
  <c r="V22" i="1"/>
  <c r="V21" i="1"/>
  <c r="V20" i="1"/>
  <c r="V19" i="1"/>
  <c r="V18" i="1"/>
  <c r="U17" i="1"/>
  <c r="V17" i="1" l="1"/>
</calcChain>
</file>

<file path=xl/sharedStrings.xml><?xml version="1.0" encoding="utf-8"?>
<sst xmlns="http://schemas.openxmlformats.org/spreadsheetml/2006/main" count="307" uniqueCount="153">
  <si>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</si>
  <si>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</si>
  <si>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</si>
  <si>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</si>
  <si>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</si>
  <si>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</si>
  <si>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</si>
  <si>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</si>
  <si>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</si>
  <si>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</si>
  <si>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</si>
  <si>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EVIDENCIAS RESULTADO
FINAL</t>
  </si>
  <si>
    <t xml:space="preserve">(Describa la evidencia del cumplimiento total de la actividad) </t>
  </si>
  <si>
    <t>Versión: 1</t>
  </si>
  <si>
    <t>MATRIZ DE ACTIVIDADES PLAN ___________________________________________________________</t>
  </si>
  <si>
    <t>Código: DE-F-2</t>
  </si>
  <si>
    <t>PROGRAMACIÓN PARA LA VIGENCIA (TRIMESTRAL)</t>
  </si>
  <si>
    <t>PORCENTAJE  ACUMULADO DE CUMPLIMIENTO</t>
  </si>
  <si>
    <t>Prog.</t>
  </si>
  <si>
    <t>Ejec.</t>
  </si>
  <si>
    <t>Eficacia de la Actividad</t>
  </si>
  <si>
    <t>1. NOMBRE DEL PLAN:</t>
  </si>
  <si>
    <t>2. OBJETIVO GENERAL DEL PLAN:</t>
  </si>
  <si>
    <t>3. RESPONSABLE DE LA FORMULACIÓN:</t>
  </si>
  <si>
    <t>4. RESPONSABLE DEL SEGUIMIENTO:</t>
  </si>
  <si>
    <t>5. RESPONSABLE DE LA TOMA DE DECISIONES:</t>
  </si>
  <si>
    <t>6. INSTANCIA QUE APRUEBA Y ADOPTA:</t>
  </si>
  <si>
    <t>7. LINK DE PUBLICACIÓN DEL PLAN</t>
  </si>
  <si>
    <t>INFORMACIÓN DEL PLAN INSTITUCIONAL</t>
  </si>
  <si>
    <t>ALIENACIÓN ESTRATÉGICA</t>
  </si>
  <si>
    <t>Objetivos Estratégicos IDPC</t>
  </si>
  <si>
    <t>Estrategias Asociadas</t>
  </si>
  <si>
    <t>Procesos Asociados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</si>
  <si>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</si>
  <si>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</si>
  <si>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</si>
  <si>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</si>
  <si>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</si>
  <si>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</si>
  <si>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&lt;Seleccione primero los objetivos estratégicos&gt;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</si>
  <si>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</si>
  <si>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</si>
  <si>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</si>
  <si>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</si>
  <si>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</si>
  <si>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</si>
  <si>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</si>
  <si>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</si>
  <si>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</si>
  <si>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</si>
  <si>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</si>
  <si>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</si>
  <si>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</si>
  <si>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</si>
  <si>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</si>
  <si>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</si>
  <si>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</si>
  <si>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</si>
  <si>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</si>
  <si>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</si>
  <si>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</si>
  <si>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</si>
  <si>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</si>
  <si>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</si>
  <si>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</si>
  <si>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</si>
  <si>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</si>
  <si>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</si>
  <si>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</si>
  <si>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</si>
  <si>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</si>
  <si>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</si>
  <si>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ob2_</t>
  </si>
  <si>
    <t>ob1_</t>
  </si>
  <si>
    <t>ob4_</t>
  </si>
  <si>
    <t>ob5_</t>
  </si>
  <si>
    <t>ob3_</t>
  </si>
  <si>
    <t>Trimestre1:
Trimestre 2:
Trimestre 3:
Trimestre 4:</t>
  </si>
  <si>
    <t>Programación Consolidada para POA</t>
  </si>
  <si>
    <t>EJECUCIÓN Consolidada para POA</t>
  </si>
  <si>
    <t xml:space="preserve">Plan Institucional de Gestión Ambiental - PIGA </t>
  </si>
  <si>
    <t xml:space="preserve">Promover el uso racional de los recursos a través de acciones encaminadas a generar un actuar responsable dentro de todas las actividades administrativas y misionales que desarrolle el IDPC, desarrollando acciones que aporten a la adaptación del cambio climático y minimicen los aspectos e impactos negativos generados, para la vigencia 2019 – 2020 incluidas en el Plan Institucional de Gestión Ambiental, articulado con el Plan de Desarrollo “Bogotá Mejor para Todos” y con la Política Ambiental del IDPC.
</t>
  </si>
  <si>
    <t xml:space="preserve">Contratista PIGA </t>
  </si>
  <si>
    <t xml:space="preserve">Gestor Ambiental -Subdirector General </t>
  </si>
  <si>
    <t>Elaborar un informe trimestral  de los resultados del seguimiento a los consumos de agua</t>
  </si>
  <si>
    <t>4 Informes institucionales de seguimiento y análisis a los consumos de agua</t>
  </si>
  <si>
    <t>Miller Castro</t>
  </si>
  <si>
    <t>Elaborar el informe hidrosanitario del Instituto</t>
  </si>
  <si>
    <t>1 Informe  hidrosanitario de la entidad</t>
  </si>
  <si>
    <t>Realizar campañas ambientales a los servidores públicos del uso eficiente y ahorro del agua</t>
  </si>
  <si>
    <t>2 campañas internas de sensibilización a los servidores públicos del IDPC del uso eficiente y ahorro del agua. Teniendo como temática el uso racional del recurso y su  preservación</t>
  </si>
  <si>
    <t>Planear  recorridos por el patrimonio natural, teniendo como eje principal el entorno del agua</t>
  </si>
  <si>
    <t>2 recorridos por el patrimonio natural a los servidores públicos, teniendo como eje principal el entorno del agua</t>
  </si>
  <si>
    <t>Realizar seguimiento al formato de reporte de mantenimientos realizados en las instalaciones del IDPC</t>
  </si>
  <si>
    <t>12 Seguimientos al formato de reporte  de mantenimientos realizados en las instalaciones del IDPC</t>
  </si>
  <si>
    <t>Elaborar informes de seguimiento y de análisis mensual a los consumos de energía.</t>
  </si>
  <si>
    <t xml:space="preserve">12 informes institucionales de seguimiento y análisis a los consumos de energía </t>
  </si>
  <si>
    <t>Elaborar informe de seguimiento a las condiciones de los equipos energéticos  de la entidad</t>
  </si>
  <si>
    <t>Un (1) informe de seguimiento de las condiciones de los equipos energéticos de la entidad (bombas, ascensores, plantas eléctricas sistemas eléctrico), de acuerdo al cronograma de mantenimiento del Instituto</t>
  </si>
  <si>
    <t xml:space="preserve">Realizar el inventario lumínico de la entidad y realizar su reporte al Ministerio de Minas y Energía </t>
  </si>
  <si>
    <t xml:space="preserve">Un (1) inventario lumínico y reporte al Ministerio de Minas y Energía. </t>
  </si>
  <si>
    <t xml:space="preserve">Realizar campañas ambientales a los servidores públicos sobre el uso eficiente y ahorro de la energía </t>
  </si>
  <si>
    <t>3 campañas de sensibilización a los servidores públicos de las sedes (Casa Gemelas, Casa Fernández, Museo Independencia y Centro Documental y Casa Cadel)</t>
  </si>
  <si>
    <t>Realizar la actualización del Plan de Gestión Integral de Residuos Peligrosos - PGIRESPEL</t>
  </si>
  <si>
    <t>Documento actualizado del Plan de Gestión Integral de Residuos Peligrosos - PGIRESPEL</t>
  </si>
  <si>
    <t>Realizar el seguimiento y análisis trimestral al consumo de resmas de papel</t>
  </si>
  <si>
    <t>4 documentos del seguimiento al consumo de resmas de papel y generación de residuos aprovechables</t>
  </si>
  <si>
    <t xml:space="preserve">Llevar control y organizar permanentemente  las áreas de almacenamiento de los residuos que genere el Instituto, como en los puntos ecológicos y el cuarto de residuos peligrosos </t>
  </si>
  <si>
    <t>Realizar control mensual del estado del cuarto del RESPEL y mantener actualizado el formato de registro de generación de residuos, y cumplir con las condiciones de almacenamiento de acuerdo al  Decreto 1076 de 2015 Titulo 6 y actualizar permanentemente los puntos ecológicos y centro de acopio del Instituto</t>
  </si>
  <si>
    <t>Realizar seguimiento a la  cantidad de residuos reciclables generados por la entidad</t>
  </si>
  <si>
    <t>4 Informes del seguimiento realizado a la generación de los residuos aprovechables de la entidad y se realiza reporte ante la UAESP</t>
  </si>
  <si>
    <t>Realizar campañas ambientales sobre  el adecuada  gestión  de los residuos generados en la entidad</t>
  </si>
  <si>
    <t>3 Campañas de sensibilización a los servidores públicos de las sedes(Casas Gemelas, Casa Fernández, Museo Independencia, Centro Documental Y Casa Cadel), con temáticas sobre la gestión integral de residuos y consumo sostenible</t>
  </si>
  <si>
    <t>Formular y Promover la política de cero pape</t>
  </si>
  <si>
    <t>Política de cero papel</t>
  </si>
  <si>
    <t>Elaborar informes de análisis del consumo de papel de la entidad</t>
  </si>
  <si>
    <t>11 Informes de seguimiento al consumo de papel por áreas en el cual se pueda evidenciar el número de impresiones y fotocopias</t>
  </si>
  <si>
    <t xml:space="preserve">Realizar concursos sobre la adecuada segregación en la fuente y uso de los puntos ecológicos </t>
  </si>
  <si>
    <t>Dos (2) concursos sobre la adecuada segregación en la fuente y uso adecuado  de los puntos ecológico</t>
  </si>
  <si>
    <t>Actualizar los criterios ambientales para las compras sostenibles en un documento estratégico de la entidad</t>
  </si>
  <si>
    <t xml:space="preserve">Un documento estratégico  actualizado para incluir los criterios de compras públicas sostenibles  </t>
  </si>
  <si>
    <t xml:space="preserve">Realizar capacitaciones a las áreas encargadas de la contratación pública de la entidad sobre el compras públicas sostenibles </t>
  </si>
  <si>
    <t>Dos capacitaciones sobre compras sostenibles (curso virtual o capacitación) en el cual participen las áreas encargadas de realizar la contratación  del Instituto</t>
  </si>
  <si>
    <t>Realizar seguimiento a los criterios ambientales implementados en los procesos contractuales suscritos por la entidad</t>
  </si>
  <si>
    <t>2 Informes anuales de seguimiento al cumplimiento de cláusulas ambientales, contenidas en los contratos de prestación de servicios profesionales y/o de apoyo a la gestión, de obra y de consultoría con impactos ambientales identificados</t>
  </si>
  <si>
    <t>Actualizar  e implementar el Plan de movilidad en la entidad</t>
  </si>
  <si>
    <t xml:space="preserve">Un documento actualizado y plan de acción para su implementación </t>
  </si>
  <si>
    <t>Realizar seguimiento y control del registro de bici usuarios que se han funcionarios para la obtención de los beneficios del art 5 de la ley 1811 de 2016 de la entidad</t>
  </si>
  <si>
    <t xml:space="preserve">12 seguimientos mensuales del número de bici usuarios </t>
  </si>
  <si>
    <t xml:space="preserve">Realizar campañas y actividades que incentiven la movilidad sostenible </t>
  </si>
  <si>
    <t>11 campañas o actividades que incentiven a los servidores del instituto al uso de la bicicleta o otros medios de trasporte sostenibles</t>
  </si>
  <si>
    <t>Realizar reporte ante Secretaría Distrital de  Movilidad del número de incentivos acumulados y entregados</t>
  </si>
  <si>
    <t xml:space="preserve">2 reportes a la Secretaría Distrital de  Movilidad </t>
  </si>
  <si>
    <t>Realizar campañas de orden y aseo en todas las sedes de la entidad</t>
  </si>
  <si>
    <t>2 campañas de orden y aseo a los servidores públicos de las sedes( Casas Gemelas, Casa Fernández, Museo Independencia, Centro Documental y Casa Cadel) y al personal de servicios generales para garantizar las condiciones de almacenamiento de los insumos y las áreas comunes de las sedes</t>
  </si>
  <si>
    <t>Realizar capacitaciones /sensibilizaciones  a los conductores del IDPC, sobre los gases efecto invernadero GEI y Eco conducción</t>
  </si>
  <si>
    <t>2 capacitaciones o sensibilizaciones anuales a los conductores del IDPC</t>
  </si>
  <si>
    <t xml:space="preserve">Enero </t>
  </si>
  <si>
    <t>PIGA</t>
  </si>
  <si>
    <t>PLAN 1</t>
  </si>
  <si>
    <t>PLAN 2</t>
  </si>
  <si>
    <t>PGIRESPEL</t>
  </si>
  <si>
    <t>Adecuación del punto de almacenamiento de residuos peligrosos en Casa Cadel</t>
  </si>
  <si>
    <t>1 Espacio adecuado para el almacenamiento de residuos peligrosos de acuerdo al Decreto 1076/2015</t>
  </si>
  <si>
    <t>Adelantar el proceso contractual para la gestión de resudous peligrosos</t>
  </si>
  <si>
    <t>Realizar el seguimiento al contrato de gestión de residuos pelogrosos</t>
  </si>
  <si>
    <t>1 Contrato de gestión de residuos peligrosos de acuerdo al Decreto 1076/2015</t>
  </si>
  <si>
    <t>3 seguimientos al contrato de residuos peligrosos de acuerdo al Decreto 1076/2015</t>
  </si>
  <si>
    <t>Febrero</t>
  </si>
  <si>
    <t>Conservar las certificaciones de almacenamiento, aprovechamiento, tratamiento o disposición final que emitan los respectivos receptores, hasta por un tiempo de cinco (5) años;</t>
  </si>
  <si>
    <t>3 ejercicios de conservación de almacenamiento a partir de la firma del contrato de gestión de registros peligrosos.</t>
  </si>
  <si>
    <t>Evaluar la necesidad de Registrarse ante la autoridad ambiental competente por una sola vez y mantener actualizada la información de su registro anualmente, de acuerdo con lo establecido en la norma</t>
  </si>
  <si>
    <t>1 evaluación de la necesidad de registro del IDPC ante la autoridad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</si>
</sst>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_ * #,##0.00_ ;_ * \-#,##0.00_ ;_ * &quot;-&quot;??_ ;_ @_ "/>
    <numFmt numFmtId="165" formatCode="_-* #,##0\ _€_-;\-* #,##0\ _€_-;_-* \-?\ _€_-;_-@_-"/>
    <numFmt numFmtId="166" formatCode="0.0%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165" fontId="3" fillId="2" borderId="2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5" xfId="0" applyNumberFormat="1" applyFont="1" applyFill="1" applyBorder="1" applyAlignment="1" applyProtection="1">
      <alignment vertical="center" wrapText="1"/>
    </xf>
    <xf numFmtId="166" fontId="4" fillId="0" borderId="1" xfId="4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/>
    <xf numFmtId="0" fontId="6" fillId="3" borderId="0" xfId="0" applyFont="1" applyFill="1" applyBorder="1"/>
    <xf numFmtId="0" fontId="6" fillId="3" borderId="4" xfId="0" applyFont="1" applyFill="1" applyBorder="1"/>
    <xf numFmtId="0" fontId="6" fillId="3" borderId="0" xfId="0" applyFont="1" applyFill="1"/>
    <xf numFmtId="0" fontId="7" fillId="4" borderId="0" xfId="0" applyFont="1" applyFill="1"/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0" fontId="6" fillId="0" borderId="5" xfId="0" applyFont="1" applyBorder="1"/>
    <xf numFmtId="0" fontId="9" fillId="0" borderId="0" xfId="0" applyFont="1"/>
    <xf numFmtId="0" fontId="0" fillId="0" borderId="0" xfId="0" applyAlignment="1"/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3" borderId="0" xfId="0" applyFont="1" applyFill="1"/>
    <xf numFmtId="165" fontId="4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5" fontId="4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Millares [0] 2" xfId="1"/>
    <cellStyle name="Millares 2" xfId="2"/>
    <cellStyle name="Normal" xfId="0" builtinId="0"/>
    <cellStyle name="Normal 2" xfId="3"/>
    <cellStyle name="Porcentaje 2" xfId="4"/>
    <cellStyle name="Porcentual 3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1034144</xdr:colOff>
      <xdr:row>0</xdr:row>
      <xdr:rowOff>68036</xdr:rowOff>
    </xdr:from>
    <xdr:to>
      <xdr:col>1</xdr:col>
      <xdr:colOff>432956</xdr:colOff>
      <xdr:row>2</xdr:row>
      <xdr:rowOff>3587</xdr:rowOff>
    </xdr:to>
    <xdr:pic>
      <xdr:nvPicPr>
        <xdr:cNvPr id="2" name="8 Imagen" descr="IDPCBYN">
          <a:extLst>
            <a:ext uri="{FF2B5EF4-FFF2-40B4-BE49-F238E27FC236}">
              <a16:creationId xmlns=""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68036"/>
          <a:ext cx="1331026" cy="80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topLeftCell="A25" zoomScale="70" zoomScaleNormal="100" zoomScaleSheetLayoutView="70" workbookViewId="0">
      <selection activeCell="P28" sqref="P28"/>
    </sheetView>
  </sheetViews>
  <sheetFormatPr baseColWidth="10" defaultRowHeight="14.25" x14ac:dyDescent="0.2"/>
  <cols>
    <col min="1" max="1" width="29" style="13" customWidth="1"/>
    <col min="2" max="4" width="20.140625" style="13" customWidth="1"/>
    <col min="5" max="5" width="23.85546875" style="13" customWidth="1"/>
    <col min="6" max="6" width="10" style="13" customWidth="1"/>
    <col min="7" max="7" width="10.85546875" style="13" customWidth="1"/>
    <col min="8" max="8" width="7.85546875" style="13" customWidth="1"/>
    <col min="9" max="9" width="8" style="13" customWidth="1"/>
    <col min="10" max="10" width="15.42578125" style="13" customWidth="1"/>
    <col min="11" max="11" width="8.42578125" style="13" customWidth="1"/>
    <col min="12" max="12" width="8.85546875" style="13" customWidth="1"/>
    <col min="13" max="13" width="14.28515625" style="13" customWidth="1"/>
    <col min="14" max="15" width="11.85546875" style="13" customWidth="1"/>
    <col min="16" max="16" width="14.140625" style="13" customWidth="1"/>
    <col min="17" max="17" width="11.85546875" style="13" customWidth="1"/>
    <col min="18" max="18" width="8.5703125" style="13" customWidth="1"/>
    <col min="19" max="19" width="14.42578125" style="13" customWidth="1"/>
    <col min="20" max="21" width="9" style="13" customWidth="1"/>
    <col min="22" max="22" width="14.5703125" style="13" customWidth="1"/>
    <col min="23" max="23" width="24.5703125" style="13" customWidth="1"/>
    <col min="24" max="16384" width="11.42578125" style="13"/>
  </cols>
  <sheetData>
    <row r="1" spans="1:26" ht="34.5" customHeight="1" thickBot="1" x14ac:dyDescent="0.25">
      <c r="A1" s="33"/>
      <c r="B1" s="33"/>
      <c r="C1" s="72"/>
      <c r="D1" s="72"/>
      <c r="E1" s="36" t="s">
        <v>14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W1" s="4" t="s">
        <v>15</v>
      </c>
    </row>
    <row r="2" spans="1:26" ht="34.5" customHeight="1" thickBot="1" x14ac:dyDescent="0.25">
      <c r="A2" s="33"/>
      <c r="B2" s="33"/>
      <c r="C2" s="73"/>
      <c r="D2" s="73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" t="s">
        <v>13</v>
      </c>
    </row>
    <row r="3" spans="1:26" s="16" customForma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1:26" s="17" customFormat="1" ht="15.75" x14ac:dyDescent="0.2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4"/>
      <c r="N4" s="59" t="s">
        <v>29</v>
      </c>
      <c r="O4" s="59"/>
      <c r="P4" s="59"/>
      <c r="Q4" s="59"/>
      <c r="R4" s="59"/>
      <c r="S4" s="59"/>
      <c r="T4" s="59"/>
      <c r="U4" s="59"/>
      <c r="V4" s="59"/>
      <c r="W4" s="59"/>
      <c r="X4" s="13"/>
      <c r="Y4" s="13"/>
      <c r="Z4" s="13"/>
    </row>
    <row r="5" spans="1:26" s="19" customFormat="1" ht="15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6"/>
      <c r="Y5" s="16"/>
      <c r="Z5" s="16"/>
    </row>
    <row r="6" spans="1:26" ht="30" customHeight="1" x14ac:dyDescent="0.2">
      <c r="A6" s="12" t="s">
        <v>21</v>
      </c>
      <c r="B6" s="45" t="s">
        <v>80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14"/>
      <c r="N6" s="47" t="s">
        <v>30</v>
      </c>
      <c r="O6" s="47"/>
      <c r="P6" s="47"/>
      <c r="Q6" s="47"/>
      <c r="R6" s="47" t="s">
        <v>31</v>
      </c>
      <c r="S6" s="47"/>
      <c r="T6" s="47"/>
      <c r="U6" s="47"/>
      <c r="V6" s="47"/>
      <c r="W6" s="47"/>
      <c r="X6" s="16"/>
      <c r="Y6" s="16"/>
    </row>
    <row r="7" spans="1:26" ht="30" customHeight="1" x14ac:dyDescent="0.2">
      <c r="A7" s="12" t="s">
        <v>22</v>
      </c>
      <c r="B7" s="58" t="s">
        <v>81</v>
      </c>
      <c r="C7" s="58"/>
      <c r="D7" s="58"/>
      <c r="E7" s="45"/>
      <c r="F7" s="45"/>
      <c r="G7" s="45"/>
      <c r="H7" s="45"/>
      <c r="I7" s="45"/>
      <c r="J7" s="45"/>
      <c r="K7" s="45"/>
      <c r="L7" s="45"/>
      <c r="M7" s="14"/>
      <c r="N7" s="60" t="s">
        <v>57</v>
      </c>
      <c r="O7" s="61"/>
      <c r="P7" s="61"/>
      <c r="Q7" s="62"/>
      <c r="R7" s="46" t="s">
        <v>61</v>
      </c>
      <c r="S7" s="46"/>
      <c r="T7" s="46"/>
      <c r="U7" s="46"/>
      <c r="V7" s="46"/>
      <c r="W7" s="46"/>
      <c r="X7" s="25" t="str">
        <f>+VLOOKUP(N7,Listas!$A$17:$B$47,2,FALSE)</f>
        <v>ob5_</v>
      </c>
      <c r="Y7" s="16"/>
    </row>
    <row r="8" spans="1:26" ht="30" customHeight="1" x14ac:dyDescent="0.2">
      <c r="A8" s="12" t="s">
        <v>23</v>
      </c>
      <c r="B8" s="45" t="s">
        <v>82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14"/>
      <c r="N8" s="60"/>
      <c r="O8" s="61"/>
      <c r="P8" s="61"/>
      <c r="Q8" s="62"/>
      <c r="R8" s="46"/>
      <c r="S8" s="46"/>
      <c r="T8" s="46"/>
      <c r="U8" s="46"/>
      <c r="V8" s="46"/>
      <c r="W8" s="46"/>
      <c r="X8" s="25" t="e">
        <f>+VLOOKUP(N8,Listas!$A$17:$B$47,2,FALSE)</f>
        <v>#N/A</v>
      </c>
      <c r="Y8" s="16"/>
    </row>
    <row r="9" spans="1:26" ht="30" customHeight="1" x14ac:dyDescent="0.2">
      <c r="A9" s="12" t="s">
        <v>24</v>
      </c>
      <c r="B9" s="45" t="s">
        <v>82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6"/>
      <c r="Y9" s="16"/>
    </row>
    <row r="10" spans="1:26" ht="30" customHeight="1" x14ac:dyDescent="0.2">
      <c r="A10" s="12" t="s">
        <v>25</v>
      </c>
      <c r="B10" s="45" t="s">
        <v>83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4"/>
      <c r="N10" s="47" t="s">
        <v>32</v>
      </c>
      <c r="O10" s="47"/>
      <c r="P10" s="47"/>
      <c r="Q10" s="47"/>
      <c r="R10" s="54"/>
      <c r="S10" s="55"/>
      <c r="T10" s="55"/>
      <c r="U10" s="55"/>
      <c r="V10" s="55"/>
      <c r="W10" s="56"/>
      <c r="X10" s="16"/>
      <c r="Y10" s="16"/>
    </row>
    <row r="11" spans="1:26" ht="30" customHeight="1" x14ac:dyDescent="0.2">
      <c r="A11" s="12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4"/>
      <c r="N11" s="48" t="s">
        <v>33</v>
      </c>
      <c r="O11" s="49"/>
      <c r="P11" s="49"/>
      <c r="Q11" s="50"/>
      <c r="R11" s="54" t="s">
        <v>38</v>
      </c>
      <c r="S11" s="55"/>
      <c r="T11" s="55"/>
      <c r="U11" s="55"/>
      <c r="V11" s="55"/>
      <c r="W11" s="56"/>
      <c r="X11" s="16"/>
      <c r="Y11" s="16"/>
    </row>
    <row r="12" spans="1:26" ht="30" customHeight="1" x14ac:dyDescent="0.2">
      <c r="A12" s="12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4"/>
      <c r="N12" s="51"/>
      <c r="O12" s="52"/>
      <c r="P12" s="52"/>
      <c r="Q12" s="53"/>
      <c r="R12" s="54"/>
      <c r="S12" s="55"/>
      <c r="T12" s="55"/>
      <c r="U12" s="55"/>
      <c r="V12" s="55"/>
      <c r="W12" s="56"/>
      <c r="X12" s="16"/>
      <c r="Y12" s="16"/>
    </row>
    <row r="13" spans="1:26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6" ht="15" customHeight="1" x14ac:dyDescent="0.2">
      <c r="A14" s="42" t="s">
        <v>0</v>
      </c>
      <c r="B14" s="44" t="s">
        <v>10</v>
      </c>
      <c r="C14" s="42" t="s">
        <v>139</v>
      </c>
      <c r="D14" s="42" t="s">
        <v>140</v>
      </c>
      <c r="E14" s="42" t="s">
        <v>1</v>
      </c>
      <c r="F14" s="43" t="s">
        <v>2</v>
      </c>
      <c r="G14" s="43"/>
      <c r="H14" s="34" t="s">
        <v>16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 t="s">
        <v>17</v>
      </c>
      <c r="U14" s="35"/>
      <c r="V14" s="35"/>
      <c r="W14" s="63" t="s">
        <v>11</v>
      </c>
    </row>
    <row r="15" spans="1:26" ht="15" customHeight="1" x14ac:dyDescent="0.2">
      <c r="A15" s="42"/>
      <c r="B15" s="44"/>
      <c r="C15" s="42"/>
      <c r="D15" s="42"/>
      <c r="E15" s="42"/>
      <c r="F15" s="43" t="s">
        <v>3</v>
      </c>
      <c r="G15" s="42" t="s">
        <v>4</v>
      </c>
      <c r="H15" s="35" t="s">
        <v>5</v>
      </c>
      <c r="I15" s="35"/>
      <c r="J15" s="35"/>
      <c r="K15" s="35" t="s">
        <v>6</v>
      </c>
      <c r="L15" s="35"/>
      <c r="M15" s="35"/>
      <c r="N15" s="35" t="s">
        <v>7</v>
      </c>
      <c r="O15" s="35"/>
      <c r="P15" s="35"/>
      <c r="Q15" s="35" t="s">
        <v>8</v>
      </c>
      <c r="R15" s="35"/>
      <c r="S15" s="35"/>
      <c r="T15" s="35"/>
      <c r="U15" s="35"/>
      <c r="V15" s="35"/>
      <c r="W15" s="63"/>
    </row>
    <row r="16" spans="1:26" ht="45" x14ac:dyDescent="0.2">
      <c r="A16" s="42"/>
      <c r="B16" s="44"/>
      <c r="C16" s="42"/>
      <c r="D16" s="42"/>
      <c r="E16" s="42"/>
      <c r="F16" s="43"/>
      <c r="G16" s="42"/>
      <c r="H16" s="11" t="s">
        <v>18</v>
      </c>
      <c r="I16" s="11" t="s">
        <v>19</v>
      </c>
      <c r="J16" s="11" t="s">
        <v>9</v>
      </c>
      <c r="K16" s="11" t="s">
        <v>18</v>
      </c>
      <c r="L16" s="11" t="s">
        <v>19</v>
      </c>
      <c r="M16" s="11" t="s">
        <v>9</v>
      </c>
      <c r="N16" s="11" t="s">
        <v>18</v>
      </c>
      <c r="O16" s="11" t="s">
        <v>19</v>
      </c>
      <c r="P16" s="11" t="s">
        <v>9</v>
      </c>
      <c r="Q16" s="11" t="s">
        <v>18</v>
      </c>
      <c r="R16" s="11" t="s">
        <v>19</v>
      </c>
      <c r="S16" s="11" t="s">
        <v>9</v>
      </c>
      <c r="T16" s="11" t="s">
        <v>18</v>
      </c>
      <c r="U16" s="8" t="s">
        <v>19</v>
      </c>
      <c r="V16" s="8" t="s">
        <v>20</v>
      </c>
      <c r="W16" s="1" t="s">
        <v>12</v>
      </c>
    </row>
    <row r="17" spans="1:23" ht="69.75" customHeight="1" x14ac:dyDescent="0.2">
      <c r="A17" s="3" t="s">
        <v>84</v>
      </c>
      <c r="B17" s="7" t="s">
        <v>85</v>
      </c>
      <c r="C17" s="3" t="s">
        <v>138</v>
      </c>
      <c r="D17" s="3"/>
      <c r="E17" s="7" t="s">
        <v>86</v>
      </c>
      <c r="F17" s="2" t="s">
        <v>137</v>
      </c>
      <c r="G17" s="32">
        <v>43830</v>
      </c>
      <c r="H17" s="7">
        <v>1</v>
      </c>
      <c r="I17" s="7"/>
      <c r="J17" s="7"/>
      <c r="K17" s="7">
        <v>1</v>
      </c>
      <c r="L17" s="7"/>
      <c r="M17" s="7"/>
      <c r="N17" s="7">
        <v>1</v>
      </c>
      <c r="O17" s="7"/>
      <c r="P17" s="5"/>
      <c r="Q17" s="5">
        <v>1</v>
      </c>
      <c r="R17" s="5"/>
      <c r="S17" s="5"/>
      <c r="T17" s="9">
        <v>4</v>
      </c>
      <c r="U17" s="9">
        <f>SUM(I17,L17,O17,R17)</f>
        <v>0</v>
      </c>
      <c r="V17" s="10">
        <f>IFERROR(U17/T17,"")</f>
        <v>0</v>
      </c>
      <c r="W17" s="26" t="s">
        <v>77</v>
      </c>
    </row>
    <row r="18" spans="1:23" ht="31.5" customHeight="1" x14ac:dyDescent="0.2">
      <c r="A18" s="3" t="s">
        <v>87</v>
      </c>
      <c r="B18" s="7" t="s">
        <v>88</v>
      </c>
      <c r="C18" s="3" t="s">
        <v>138</v>
      </c>
      <c r="D18" s="7"/>
      <c r="E18" s="7" t="s">
        <v>86</v>
      </c>
      <c r="F18" s="2" t="s">
        <v>137</v>
      </c>
      <c r="G18" s="32">
        <v>43830</v>
      </c>
      <c r="H18" s="7"/>
      <c r="I18" s="7"/>
      <c r="J18" s="7"/>
      <c r="K18" s="7"/>
      <c r="L18" s="7"/>
      <c r="M18" s="7"/>
      <c r="N18" s="7"/>
      <c r="O18" s="7"/>
      <c r="P18" s="5"/>
      <c r="Q18" s="5">
        <v>1</v>
      </c>
      <c r="R18" s="5"/>
      <c r="S18" s="5"/>
      <c r="T18" s="9">
        <v>1</v>
      </c>
      <c r="U18" s="9">
        <f t="shared" ref="U18:U47" si="0">SUM(I18,L18,O18,R18)</f>
        <v>0</v>
      </c>
      <c r="V18" s="10">
        <f t="shared" ref="V18:V47" si="1">IFERROR(U18/T18,"")</f>
        <v>0</v>
      </c>
      <c r="W18" s="26" t="s">
        <v>77</v>
      </c>
    </row>
    <row r="19" spans="1:23" ht="120.75" customHeight="1" x14ac:dyDescent="0.2">
      <c r="A19" s="3" t="s">
        <v>89</v>
      </c>
      <c r="B19" s="28" t="s">
        <v>90</v>
      </c>
      <c r="C19" s="3" t="s">
        <v>138</v>
      </c>
      <c r="D19" s="28"/>
      <c r="E19" s="7" t="s">
        <v>86</v>
      </c>
      <c r="F19" s="2" t="s">
        <v>137</v>
      </c>
      <c r="G19" s="32">
        <v>43830</v>
      </c>
      <c r="H19" s="7"/>
      <c r="I19" s="7"/>
      <c r="J19" s="7"/>
      <c r="K19" s="7">
        <v>1</v>
      </c>
      <c r="L19" s="7"/>
      <c r="M19" s="7"/>
      <c r="N19" s="7"/>
      <c r="O19" s="7"/>
      <c r="P19" s="5"/>
      <c r="Q19" s="5">
        <v>1</v>
      </c>
      <c r="R19" s="5"/>
      <c r="S19" s="5"/>
      <c r="T19" s="9">
        <f t="shared" ref="T19:T47" si="2">SUM(H19,K19,N19,Q19)</f>
        <v>2</v>
      </c>
      <c r="U19" s="9">
        <f t="shared" si="0"/>
        <v>0</v>
      </c>
      <c r="V19" s="10">
        <f t="shared" si="1"/>
        <v>0</v>
      </c>
      <c r="W19" s="26" t="s">
        <v>77</v>
      </c>
    </row>
    <row r="20" spans="1:23" ht="80.25" customHeight="1" x14ac:dyDescent="0.2">
      <c r="A20" s="3" t="s">
        <v>91</v>
      </c>
      <c r="B20" s="28" t="s">
        <v>92</v>
      </c>
      <c r="C20" s="3" t="s">
        <v>138</v>
      </c>
      <c r="D20" s="28"/>
      <c r="E20" s="7" t="s">
        <v>86</v>
      </c>
      <c r="F20" s="2" t="s">
        <v>137</v>
      </c>
      <c r="G20" s="32">
        <v>43830</v>
      </c>
      <c r="H20" s="7"/>
      <c r="I20" s="7"/>
      <c r="J20" s="7"/>
      <c r="K20" s="7">
        <v>1</v>
      </c>
      <c r="L20" s="7"/>
      <c r="M20" s="7"/>
      <c r="N20" s="7"/>
      <c r="O20" s="7"/>
      <c r="P20" s="5"/>
      <c r="Q20" s="5">
        <v>1</v>
      </c>
      <c r="R20" s="5"/>
      <c r="S20" s="5"/>
      <c r="T20" s="9">
        <f t="shared" si="2"/>
        <v>2</v>
      </c>
      <c r="U20" s="9">
        <f t="shared" si="0"/>
        <v>0</v>
      </c>
      <c r="V20" s="10">
        <f t="shared" si="1"/>
        <v>0</v>
      </c>
      <c r="W20" s="26" t="s">
        <v>77</v>
      </c>
    </row>
    <row r="21" spans="1:23" ht="93" customHeight="1" x14ac:dyDescent="0.2">
      <c r="A21" s="3" t="s">
        <v>93</v>
      </c>
      <c r="B21" s="28" t="s">
        <v>94</v>
      </c>
      <c r="C21" s="3" t="s">
        <v>138</v>
      </c>
      <c r="D21" s="28"/>
      <c r="E21" s="7" t="s">
        <v>86</v>
      </c>
      <c r="F21" s="2" t="s">
        <v>137</v>
      </c>
      <c r="G21" s="32">
        <v>43830</v>
      </c>
      <c r="H21" s="7">
        <v>3</v>
      </c>
      <c r="I21" s="7"/>
      <c r="J21" s="7"/>
      <c r="K21" s="7">
        <v>3</v>
      </c>
      <c r="L21" s="7"/>
      <c r="M21" s="7"/>
      <c r="N21" s="7">
        <v>3</v>
      </c>
      <c r="O21" s="7"/>
      <c r="P21" s="5"/>
      <c r="Q21" s="5">
        <v>3</v>
      </c>
      <c r="R21" s="5"/>
      <c r="S21" s="5"/>
      <c r="T21" s="9">
        <f t="shared" si="2"/>
        <v>12</v>
      </c>
      <c r="U21" s="9">
        <f t="shared" si="0"/>
        <v>0</v>
      </c>
      <c r="V21" s="10">
        <f t="shared" si="1"/>
        <v>0</v>
      </c>
      <c r="W21" s="26" t="s">
        <v>77</v>
      </c>
    </row>
    <row r="22" spans="1:23" ht="57" customHeight="1" x14ac:dyDescent="0.2">
      <c r="A22" s="3" t="s">
        <v>95</v>
      </c>
      <c r="B22" s="28" t="s">
        <v>96</v>
      </c>
      <c r="C22" s="3" t="s">
        <v>138</v>
      </c>
      <c r="D22" s="28"/>
      <c r="E22" s="7" t="s">
        <v>86</v>
      </c>
      <c r="F22" s="2" t="s">
        <v>137</v>
      </c>
      <c r="G22" s="32">
        <v>43830</v>
      </c>
      <c r="H22" s="7">
        <v>3</v>
      </c>
      <c r="I22" s="7"/>
      <c r="J22" s="7"/>
      <c r="K22" s="7">
        <v>3</v>
      </c>
      <c r="L22" s="7"/>
      <c r="M22" s="7"/>
      <c r="N22" s="7">
        <v>3</v>
      </c>
      <c r="O22" s="7"/>
      <c r="P22" s="5"/>
      <c r="Q22" s="5">
        <v>3</v>
      </c>
      <c r="R22" s="5"/>
      <c r="S22" s="5"/>
      <c r="T22" s="9">
        <f t="shared" si="2"/>
        <v>12</v>
      </c>
      <c r="U22" s="9">
        <f t="shared" si="0"/>
        <v>0</v>
      </c>
      <c r="V22" s="10">
        <f t="shared" si="1"/>
        <v>0</v>
      </c>
      <c r="W22" s="26" t="s">
        <v>77</v>
      </c>
    </row>
    <row r="23" spans="1:23" ht="69.75" customHeight="1" x14ac:dyDescent="0.2">
      <c r="A23" s="3" t="s">
        <v>97</v>
      </c>
      <c r="B23" s="28" t="s">
        <v>98</v>
      </c>
      <c r="C23" s="3" t="s">
        <v>138</v>
      </c>
      <c r="D23" s="28"/>
      <c r="E23" s="7" t="s">
        <v>86</v>
      </c>
      <c r="F23" s="2" t="s">
        <v>137</v>
      </c>
      <c r="G23" s="32">
        <v>43830</v>
      </c>
      <c r="H23" s="7"/>
      <c r="I23" s="7"/>
      <c r="J23" s="7"/>
      <c r="K23" s="7"/>
      <c r="L23" s="7"/>
      <c r="M23" s="7"/>
      <c r="N23" s="7"/>
      <c r="O23" s="7"/>
      <c r="P23" s="5"/>
      <c r="Q23" s="5">
        <v>1</v>
      </c>
      <c r="R23" s="5"/>
      <c r="S23" s="5"/>
      <c r="T23" s="9">
        <f t="shared" si="2"/>
        <v>1</v>
      </c>
      <c r="U23" s="9">
        <f t="shared" si="0"/>
        <v>0</v>
      </c>
      <c r="V23" s="10">
        <f t="shared" si="1"/>
        <v>0</v>
      </c>
      <c r="W23" s="26" t="s">
        <v>77</v>
      </c>
    </row>
    <row r="24" spans="1:23" ht="58.5" customHeight="1" x14ac:dyDescent="0.2">
      <c r="A24" s="3" t="s">
        <v>99</v>
      </c>
      <c r="B24" s="28" t="s">
        <v>100</v>
      </c>
      <c r="C24" s="3" t="s">
        <v>138</v>
      </c>
      <c r="D24" s="28"/>
      <c r="E24" s="7" t="s">
        <v>86</v>
      </c>
      <c r="F24" s="2" t="s">
        <v>137</v>
      </c>
      <c r="G24" s="32">
        <v>43830</v>
      </c>
      <c r="H24" s="7"/>
      <c r="I24" s="7"/>
      <c r="J24" s="7"/>
      <c r="K24" s="7"/>
      <c r="L24" s="7"/>
      <c r="M24" s="7"/>
      <c r="N24" s="7"/>
      <c r="O24" s="7"/>
      <c r="P24" s="5"/>
      <c r="Q24" s="5">
        <v>1</v>
      </c>
      <c r="R24" s="5"/>
      <c r="S24" s="5"/>
      <c r="T24" s="9">
        <f t="shared" si="2"/>
        <v>1</v>
      </c>
      <c r="U24" s="9">
        <f t="shared" si="0"/>
        <v>0</v>
      </c>
      <c r="V24" s="10">
        <f t="shared" si="1"/>
        <v>0</v>
      </c>
      <c r="W24" s="26" t="s">
        <v>77</v>
      </c>
    </row>
    <row r="25" spans="1:23" ht="69" customHeight="1" x14ac:dyDescent="0.2">
      <c r="A25" s="3" t="s">
        <v>101</v>
      </c>
      <c r="B25" s="28" t="s">
        <v>102</v>
      </c>
      <c r="C25" s="3" t="s">
        <v>138</v>
      </c>
      <c r="D25" s="28"/>
      <c r="E25" s="7" t="s">
        <v>86</v>
      </c>
      <c r="F25" s="2" t="s">
        <v>137</v>
      </c>
      <c r="G25" s="32">
        <v>43830</v>
      </c>
      <c r="H25" s="7">
        <v>1</v>
      </c>
      <c r="I25" s="7"/>
      <c r="J25" s="7"/>
      <c r="K25" s="7">
        <v>1</v>
      </c>
      <c r="L25" s="7"/>
      <c r="M25" s="7"/>
      <c r="N25" s="7">
        <v>1</v>
      </c>
      <c r="O25" s="7"/>
      <c r="P25" s="5"/>
      <c r="Q25" s="5"/>
      <c r="R25" s="5"/>
      <c r="S25" s="5"/>
      <c r="T25" s="9">
        <f t="shared" si="2"/>
        <v>3</v>
      </c>
      <c r="U25" s="9">
        <f t="shared" si="0"/>
        <v>0</v>
      </c>
      <c r="V25" s="10">
        <f t="shared" si="1"/>
        <v>0</v>
      </c>
      <c r="W25" s="26" t="s">
        <v>77</v>
      </c>
    </row>
    <row r="26" spans="1:23" ht="87" customHeight="1" x14ac:dyDescent="0.2">
      <c r="A26" s="3" t="s">
        <v>103</v>
      </c>
      <c r="B26" s="28" t="s">
        <v>104</v>
      </c>
      <c r="C26" s="3" t="s">
        <v>138</v>
      </c>
      <c r="D26" s="29" t="s">
        <v>141</v>
      </c>
      <c r="E26" s="7" t="s">
        <v>86</v>
      </c>
      <c r="F26" s="2" t="s">
        <v>137</v>
      </c>
      <c r="G26" s="32">
        <v>43830</v>
      </c>
      <c r="H26" s="7">
        <v>1</v>
      </c>
      <c r="I26" s="7"/>
      <c r="J26" s="7"/>
      <c r="K26" s="7"/>
      <c r="L26" s="7"/>
      <c r="M26" s="7"/>
      <c r="N26" s="7"/>
      <c r="O26" s="7"/>
      <c r="P26" s="5"/>
      <c r="Q26" s="5"/>
      <c r="R26" s="5"/>
      <c r="S26" s="5"/>
      <c r="T26" s="9">
        <f t="shared" si="2"/>
        <v>1</v>
      </c>
      <c r="U26" s="9">
        <f t="shared" si="0"/>
        <v>0</v>
      </c>
      <c r="V26" s="10">
        <f t="shared" si="1"/>
        <v>0</v>
      </c>
      <c r="W26" s="26" t="s">
        <v>77</v>
      </c>
    </row>
    <row r="27" spans="1:23" ht="99" customHeight="1" x14ac:dyDescent="0.2">
      <c r="A27" s="3" t="s">
        <v>105</v>
      </c>
      <c r="B27" s="28" t="s">
        <v>106</v>
      </c>
      <c r="C27" s="3" t="s">
        <v>138</v>
      </c>
      <c r="D27" s="29"/>
      <c r="E27" s="7" t="s">
        <v>86</v>
      </c>
      <c r="F27" s="2" t="s">
        <v>137</v>
      </c>
      <c r="G27" s="32">
        <v>43830</v>
      </c>
      <c r="H27" s="7">
        <v>1</v>
      </c>
      <c r="I27" s="7"/>
      <c r="J27" s="7"/>
      <c r="K27" s="7">
        <v>1</v>
      </c>
      <c r="L27" s="7"/>
      <c r="M27" s="7"/>
      <c r="N27" s="7">
        <v>1</v>
      </c>
      <c r="O27" s="7"/>
      <c r="P27" s="5"/>
      <c r="Q27" s="5">
        <v>1</v>
      </c>
      <c r="R27" s="5"/>
      <c r="S27" s="5"/>
      <c r="T27" s="9">
        <f t="shared" si="2"/>
        <v>4</v>
      </c>
      <c r="U27" s="9">
        <f t="shared" si="0"/>
        <v>0</v>
      </c>
      <c r="V27" s="10">
        <f t="shared" si="1"/>
        <v>0</v>
      </c>
      <c r="W27" s="26" t="s">
        <v>77</v>
      </c>
    </row>
    <row r="28" spans="1:23" ht="102" customHeight="1" x14ac:dyDescent="0.2">
      <c r="A28" s="3" t="s">
        <v>107</v>
      </c>
      <c r="B28" s="28" t="s">
        <v>108</v>
      </c>
      <c r="C28" s="3" t="s">
        <v>138</v>
      </c>
      <c r="D28" s="29" t="s">
        <v>141</v>
      </c>
      <c r="E28" s="7" t="s">
        <v>86</v>
      </c>
      <c r="F28" s="2" t="s">
        <v>137</v>
      </c>
      <c r="G28" s="32">
        <v>43830</v>
      </c>
      <c r="H28" s="7">
        <v>3</v>
      </c>
      <c r="I28" s="7"/>
      <c r="J28" s="7"/>
      <c r="K28" s="7">
        <v>3</v>
      </c>
      <c r="L28" s="7"/>
      <c r="M28" s="7"/>
      <c r="N28" s="7">
        <v>3</v>
      </c>
      <c r="O28" s="7"/>
      <c r="P28" s="5"/>
      <c r="Q28" s="5">
        <v>3</v>
      </c>
      <c r="R28" s="5"/>
      <c r="S28" s="5"/>
      <c r="T28" s="9">
        <f t="shared" si="2"/>
        <v>12</v>
      </c>
      <c r="U28" s="9">
        <f t="shared" si="0"/>
        <v>0</v>
      </c>
      <c r="V28" s="10">
        <f t="shared" si="1"/>
        <v>0</v>
      </c>
      <c r="W28" s="26" t="s">
        <v>77</v>
      </c>
    </row>
    <row r="29" spans="1:23" ht="60.75" customHeight="1" x14ac:dyDescent="0.2">
      <c r="A29" s="3" t="s">
        <v>109</v>
      </c>
      <c r="B29" s="28" t="s">
        <v>110</v>
      </c>
      <c r="C29" s="3" t="s">
        <v>138</v>
      </c>
      <c r="D29" s="29"/>
      <c r="E29" s="7" t="s">
        <v>86</v>
      </c>
      <c r="F29" s="2" t="s">
        <v>137</v>
      </c>
      <c r="G29" s="32">
        <v>43830</v>
      </c>
      <c r="H29" s="7">
        <v>1</v>
      </c>
      <c r="I29" s="7"/>
      <c r="J29" s="7"/>
      <c r="K29" s="7">
        <v>1</v>
      </c>
      <c r="L29" s="7"/>
      <c r="M29" s="7"/>
      <c r="N29" s="7">
        <v>1</v>
      </c>
      <c r="O29" s="7"/>
      <c r="P29" s="5"/>
      <c r="Q29" s="5">
        <v>1</v>
      </c>
      <c r="R29" s="5"/>
      <c r="S29" s="5"/>
      <c r="T29" s="9">
        <f t="shared" si="2"/>
        <v>4</v>
      </c>
      <c r="U29" s="9">
        <f t="shared" si="0"/>
        <v>0</v>
      </c>
      <c r="V29" s="10">
        <f t="shared" si="1"/>
        <v>0</v>
      </c>
      <c r="W29" s="26" t="s">
        <v>77</v>
      </c>
    </row>
    <row r="30" spans="1:23" ht="79.5" customHeight="1" x14ac:dyDescent="0.2">
      <c r="A30" s="3" t="s">
        <v>111</v>
      </c>
      <c r="B30" s="28" t="s">
        <v>112</v>
      </c>
      <c r="C30" s="3" t="s">
        <v>138</v>
      </c>
      <c r="D30" s="29" t="s">
        <v>141</v>
      </c>
      <c r="E30" s="7" t="s">
        <v>86</v>
      </c>
      <c r="F30" s="2" t="s">
        <v>137</v>
      </c>
      <c r="G30" s="32">
        <v>43830</v>
      </c>
      <c r="H30" s="7">
        <v>1</v>
      </c>
      <c r="I30" s="7"/>
      <c r="J30" s="7"/>
      <c r="K30" s="7">
        <v>1</v>
      </c>
      <c r="L30" s="7"/>
      <c r="M30" s="7"/>
      <c r="N30" s="7">
        <v>1</v>
      </c>
      <c r="O30" s="7"/>
      <c r="P30" s="5"/>
      <c r="Q30" s="5"/>
      <c r="R30" s="5"/>
      <c r="S30" s="5"/>
      <c r="T30" s="9">
        <f t="shared" si="2"/>
        <v>3</v>
      </c>
      <c r="U30" s="9">
        <f t="shared" si="0"/>
        <v>0</v>
      </c>
      <c r="V30" s="10">
        <f t="shared" si="1"/>
        <v>0</v>
      </c>
      <c r="W30" s="26" t="s">
        <v>77</v>
      </c>
    </row>
    <row r="31" spans="1:23" ht="79.5" customHeight="1" x14ac:dyDescent="0.2">
      <c r="A31" s="3" t="s">
        <v>142</v>
      </c>
      <c r="B31" s="28" t="s">
        <v>143</v>
      </c>
      <c r="C31" s="3" t="s">
        <v>138</v>
      </c>
      <c r="D31" s="29" t="s">
        <v>141</v>
      </c>
      <c r="E31" s="7" t="s">
        <v>86</v>
      </c>
      <c r="F31" s="2" t="s">
        <v>137</v>
      </c>
      <c r="G31" s="32">
        <v>43830</v>
      </c>
      <c r="H31" s="7">
        <v>1</v>
      </c>
      <c r="I31" s="7"/>
      <c r="J31" s="7"/>
      <c r="K31" s="7"/>
      <c r="L31" s="7"/>
      <c r="M31" s="7"/>
      <c r="N31" s="7"/>
      <c r="O31" s="7"/>
      <c r="P31" s="5"/>
      <c r="Q31" s="5"/>
      <c r="R31" s="5"/>
      <c r="S31" s="5"/>
      <c r="T31" s="9">
        <f t="shared" ref="T31:T33" si="3">SUM(H31,K31,N31,Q31)</f>
        <v>1</v>
      </c>
      <c r="U31" s="9">
        <f t="shared" ref="U31:U33" si="4">SUM(I31,L31,O31,R31)</f>
        <v>0</v>
      </c>
      <c r="V31" s="10">
        <f t="shared" si="1"/>
        <v>0</v>
      </c>
      <c r="W31" s="26" t="s">
        <v>77</v>
      </c>
    </row>
    <row r="32" spans="1:23" ht="79.5" customHeight="1" x14ac:dyDescent="0.2">
      <c r="A32" s="3" t="s">
        <v>144</v>
      </c>
      <c r="B32" s="28" t="s">
        <v>146</v>
      </c>
      <c r="C32" s="3" t="s">
        <v>138</v>
      </c>
      <c r="D32" s="29" t="s">
        <v>141</v>
      </c>
      <c r="E32" s="7" t="s">
        <v>86</v>
      </c>
      <c r="F32" s="2" t="s">
        <v>137</v>
      </c>
      <c r="G32" s="32">
        <v>43830</v>
      </c>
      <c r="H32" s="7">
        <v>1</v>
      </c>
      <c r="I32" s="7"/>
      <c r="J32" s="7"/>
      <c r="K32" s="7"/>
      <c r="L32" s="7"/>
      <c r="M32" s="7"/>
      <c r="N32" s="7"/>
      <c r="O32" s="7"/>
      <c r="P32" s="5"/>
      <c r="Q32" s="5"/>
      <c r="R32" s="5"/>
      <c r="S32" s="5"/>
      <c r="T32" s="9">
        <f t="shared" si="3"/>
        <v>1</v>
      </c>
      <c r="U32" s="9">
        <f t="shared" si="4"/>
        <v>0</v>
      </c>
      <c r="V32" s="10">
        <f t="shared" si="1"/>
        <v>0</v>
      </c>
      <c r="W32" s="26" t="s">
        <v>77</v>
      </c>
    </row>
    <row r="33" spans="1:23" ht="79.5" customHeight="1" x14ac:dyDescent="0.2">
      <c r="A33" s="3" t="s">
        <v>145</v>
      </c>
      <c r="B33" s="28" t="s">
        <v>147</v>
      </c>
      <c r="C33" s="3" t="s">
        <v>138</v>
      </c>
      <c r="D33" s="29" t="s">
        <v>141</v>
      </c>
      <c r="E33" s="7" t="s">
        <v>86</v>
      </c>
      <c r="F33" s="2" t="s">
        <v>137</v>
      </c>
      <c r="G33" s="32">
        <v>43830</v>
      </c>
      <c r="H33" s="7"/>
      <c r="I33" s="7"/>
      <c r="J33" s="7"/>
      <c r="K33" s="7">
        <v>1</v>
      </c>
      <c r="L33" s="7"/>
      <c r="M33" s="7"/>
      <c r="N33" s="7">
        <v>1</v>
      </c>
      <c r="O33" s="7"/>
      <c r="P33" s="5"/>
      <c r="Q33" s="5">
        <v>1</v>
      </c>
      <c r="R33" s="5"/>
      <c r="S33" s="5"/>
      <c r="T33" s="9">
        <f t="shared" si="3"/>
        <v>3</v>
      </c>
      <c r="U33" s="9">
        <f t="shared" si="4"/>
        <v>0</v>
      </c>
      <c r="V33" s="10">
        <f t="shared" si="1"/>
        <v>0</v>
      </c>
      <c r="W33" s="26" t="s">
        <v>77</v>
      </c>
    </row>
    <row r="34" spans="1:23" ht="107.25" customHeight="1" x14ac:dyDescent="0.2">
      <c r="A34" s="3" t="s">
        <v>149</v>
      </c>
      <c r="B34" s="28" t="s">
        <v>150</v>
      </c>
      <c r="C34" s="3" t="s">
        <v>138</v>
      </c>
      <c r="D34" s="29" t="s">
        <v>141</v>
      </c>
      <c r="E34" s="7" t="s">
        <v>86</v>
      </c>
      <c r="F34" s="2" t="s">
        <v>148</v>
      </c>
      <c r="G34" s="32">
        <v>43830</v>
      </c>
      <c r="H34" s="7"/>
      <c r="I34" s="7"/>
      <c r="J34" s="7"/>
      <c r="K34" s="7">
        <v>1</v>
      </c>
      <c r="L34" s="7"/>
      <c r="M34" s="7"/>
      <c r="N34" s="7">
        <v>1</v>
      </c>
      <c r="O34" s="7"/>
      <c r="P34" s="5"/>
      <c r="Q34" s="5">
        <v>1</v>
      </c>
      <c r="R34" s="5"/>
      <c r="S34" s="5"/>
      <c r="T34" s="9">
        <f t="shared" ref="T34:T35" si="5">SUM(H34,K34,N34,Q34)</f>
        <v>3</v>
      </c>
      <c r="U34" s="9">
        <f t="shared" ref="U34:U35" si="6">SUM(I34,L34,O34,R34)</f>
        <v>0</v>
      </c>
      <c r="V34" s="10">
        <f t="shared" si="1"/>
        <v>0</v>
      </c>
      <c r="W34" s="26" t="s">
        <v>77</v>
      </c>
    </row>
    <row r="35" spans="1:23" ht="123.75" customHeight="1" x14ac:dyDescent="0.2">
      <c r="A35" s="3" t="s">
        <v>151</v>
      </c>
      <c r="B35" s="28" t="s">
        <v>152</v>
      </c>
      <c r="C35" s="3" t="s">
        <v>138</v>
      </c>
      <c r="D35" s="29" t="s">
        <v>141</v>
      </c>
      <c r="E35" s="7" t="s">
        <v>86</v>
      </c>
      <c r="F35" s="2" t="s">
        <v>148</v>
      </c>
      <c r="G35" s="32">
        <v>43830</v>
      </c>
      <c r="H35" s="7">
        <v>1</v>
      </c>
      <c r="I35" s="7"/>
      <c r="J35" s="7"/>
      <c r="K35" s="7"/>
      <c r="L35" s="7"/>
      <c r="M35" s="7"/>
      <c r="N35" s="7"/>
      <c r="O35" s="7"/>
      <c r="P35" s="5"/>
      <c r="Q35" s="5"/>
      <c r="R35" s="5"/>
      <c r="S35" s="5"/>
      <c r="T35" s="9">
        <f t="shared" si="5"/>
        <v>1</v>
      </c>
      <c r="U35" s="9">
        <f t="shared" si="6"/>
        <v>0</v>
      </c>
      <c r="V35" s="10">
        <f t="shared" si="1"/>
        <v>0</v>
      </c>
      <c r="W35" s="26" t="s">
        <v>77</v>
      </c>
    </row>
    <row r="36" spans="1:23" ht="31.5" customHeight="1" x14ac:dyDescent="0.2">
      <c r="A36" s="3" t="s">
        <v>113</v>
      </c>
      <c r="B36" s="28" t="s">
        <v>114</v>
      </c>
      <c r="C36" s="3" t="s">
        <v>138</v>
      </c>
      <c r="D36" s="28"/>
      <c r="E36" s="7" t="s">
        <v>86</v>
      </c>
      <c r="F36" s="2" t="s">
        <v>137</v>
      </c>
      <c r="G36" s="32">
        <v>43830</v>
      </c>
      <c r="H36" s="7"/>
      <c r="I36" s="7"/>
      <c r="J36" s="7"/>
      <c r="K36" s="7">
        <v>1</v>
      </c>
      <c r="L36" s="7"/>
      <c r="M36" s="7"/>
      <c r="N36" s="7"/>
      <c r="O36" s="7"/>
      <c r="P36" s="5"/>
      <c r="Q36" s="5"/>
      <c r="R36" s="5"/>
      <c r="S36" s="5"/>
      <c r="T36" s="9">
        <f t="shared" si="2"/>
        <v>1</v>
      </c>
      <c r="U36" s="9">
        <f t="shared" si="0"/>
        <v>0</v>
      </c>
      <c r="V36" s="10">
        <f t="shared" si="1"/>
        <v>0</v>
      </c>
      <c r="W36" s="26" t="s">
        <v>77</v>
      </c>
    </row>
    <row r="37" spans="1:23" ht="53.25" customHeight="1" x14ac:dyDescent="0.2">
      <c r="A37" s="3" t="s">
        <v>115</v>
      </c>
      <c r="B37" s="28" t="s">
        <v>116</v>
      </c>
      <c r="C37" s="3" t="s">
        <v>138</v>
      </c>
      <c r="D37" s="28"/>
      <c r="E37" s="7" t="s">
        <v>86</v>
      </c>
      <c r="F37" s="2" t="s">
        <v>137</v>
      </c>
      <c r="G37" s="32">
        <v>43830</v>
      </c>
      <c r="H37" s="7">
        <v>3</v>
      </c>
      <c r="I37" s="7"/>
      <c r="J37" s="7"/>
      <c r="K37" s="7">
        <v>3</v>
      </c>
      <c r="L37" s="7"/>
      <c r="M37" s="7"/>
      <c r="N37" s="7">
        <v>3</v>
      </c>
      <c r="O37" s="7"/>
      <c r="P37" s="5"/>
      <c r="Q37" s="5">
        <v>2</v>
      </c>
      <c r="R37" s="5"/>
      <c r="S37" s="5"/>
      <c r="T37" s="9">
        <f t="shared" si="2"/>
        <v>11</v>
      </c>
      <c r="U37" s="9">
        <f t="shared" si="0"/>
        <v>0</v>
      </c>
      <c r="V37" s="10">
        <f t="shared" si="1"/>
        <v>0</v>
      </c>
      <c r="W37" s="26" t="s">
        <v>77</v>
      </c>
    </row>
    <row r="38" spans="1:23" ht="53.25" customHeight="1" x14ac:dyDescent="0.2">
      <c r="A38" s="3" t="s">
        <v>117</v>
      </c>
      <c r="B38" s="28" t="s">
        <v>118</v>
      </c>
      <c r="C38" s="3" t="s">
        <v>138</v>
      </c>
      <c r="D38" s="28"/>
      <c r="E38" s="7" t="s">
        <v>86</v>
      </c>
      <c r="F38" s="2" t="s">
        <v>137</v>
      </c>
      <c r="G38" s="32">
        <v>43830</v>
      </c>
      <c r="H38" s="7">
        <v>1</v>
      </c>
      <c r="I38" s="7"/>
      <c r="J38" s="7"/>
      <c r="K38" s="7"/>
      <c r="L38" s="7"/>
      <c r="M38" s="7"/>
      <c r="N38" s="7">
        <v>1</v>
      </c>
      <c r="O38" s="7"/>
      <c r="P38" s="5"/>
      <c r="Q38" s="5"/>
      <c r="R38" s="5"/>
      <c r="S38" s="5"/>
      <c r="T38" s="9">
        <f t="shared" si="2"/>
        <v>2</v>
      </c>
      <c r="U38" s="9">
        <f t="shared" si="0"/>
        <v>0</v>
      </c>
      <c r="V38" s="10">
        <f t="shared" si="1"/>
        <v>0</v>
      </c>
      <c r="W38" s="26" t="s">
        <v>77</v>
      </c>
    </row>
    <row r="39" spans="1:23" ht="73.5" customHeight="1" x14ac:dyDescent="0.2">
      <c r="A39" s="3" t="s">
        <v>119</v>
      </c>
      <c r="B39" s="28" t="s">
        <v>120</v>
      </c>
      <c r="C39" s="3" t="s">
        <v>138</v>
      </c>
      <c r="D39" s="28"/>
      <c r="E39" s="7" t="s">
        <v>86</v>
      </c>
      <c r="F39" s="2" t="s">
        <v>137</v>
      </c>
      <c r="G39" s="32">
        <v>43830</v>
      </c>
      <c r="H39" s="7"/>
      <c r="I39" s="7"/>
      <c r="J39" s="7"/>
      <c r="K39" s="7">
        <v>1</v>
      </c>
      <c r="L39" s="7"/>
      <c r="M39" s="7"/>
      <c r="N39" s="7"/>
      <c r="O39" s="7"/>
      <c r="P39" s="5"/>
      <c r="Q39" s="5"/>
      <c r="R39" s="5"/>
      <c r="S39" s="5"/>
      <c r="T39" s="9">
        <f t="shared" si="2"/>
        <v>1</v>
      </c>
      <c r="U39" s="9">
        <f t="shared" si="0"/>
        <v>0</v>
      </c>
      <c r="V39" s="10">
        <f t="shared" si="1"/>
        <v>0</v>
      </c>
      <c r="W39" s="26" t="s">
        <v>77</v>
      </c>
    </row>
    <row r="40" spans="1:23" ht="69" customHeight="1" x14ac:dyDescent="0.2">
      <c r="A40" s="3" t="s">
        <v>121</v>
      </c>
      <c r="B40" s="28" t="s">
        <v>122</v>
      </c>
      <c r="C40" s="3" t="s">
        <v>138</v>
      </c>
      <c r="D40" s="28"/>
      <c r="E40" s="7" t="s">
        <v>86</v>
      </c>
      <c r="F40" s="2" t="s">
        <v>137</v>
      </c>
      <c r="G40" s="32">
        <v>43830</v>
      </c>
      <c r="H40" s="7">
        <v>1</v>
      </c>
      <c r="I40" s="7"/>
      <c r="J40" s="7"/>
      <c r="K40" s="7">
        <v>1</v>
      </c>
      <c r="L40" s="7"/>
      <c r="M40" s="7"/>
      <c r="N40" s="7"/>
      <c r="O40" s="7"/>
      <c r="P40" s="5"/>
      <c r="Q40" s="5"/>
      <c r="R40" s="5"/>
      <c r="S40" s="5"/>
      <c r="T40" s="9">
        <f t="shared" si="2"/>
        <v>2</v>
      </c>
      <c r="U40" s="9">
        <f t="shared" si="0"/>
        <v>0</v>
      </c>
      <c r="V40" s="10">
        <f t="shared" si="1"/>
        <v>0</v>
      </c>
      <c r="W40" s="26" t="s">
        <v>77</v>
      </c>
    </row>
    <row r="41" spans="1:23" ht="100.5" customHeight="1" x14ac:dyDescent="0.2">
      <c r="A41" s="3" t="s">
        <v>123</v>
      </c>
      <c r="B41" s="28" t="s">
        <v>124</v>
      </c>
      <c r="C41" s="3" t="s">
        <v>138</v>
      </c>
      <c r="D41" s="28"/>
      <c r="E41" s="7" t="s">
        <v>86</v>
      </c>
      <c r="F41" s="2" t="s">
        <v>137</v>
      </c>
      <c r="G41" s="32">
        <v>43830</v>
      </c>
      <c r="H41" s="7"/>
      <c r="I41" s="7"/>
      <c r="J41" s="7"/>
      <c r="K41" s="7">
        <v>1</v>
      </c>
      <c r="L41" s="7"/>
      <c r="M41" s="7"/>
      <c r="N41" s="7"/>
      <c r="O41" s="7"/>
      <c r="P41" s="5"/>
      <c r="Q41" s="5">
        <v>1</v>
      </c>
      <c r="R41" s="5"/>
      <c r="S41" s="5"/>
      <c r="T41" s="9">
        <f t="shared" si="2"/>
        <v>2</v>
      </c>
      <c r="U41" s="9">
        <f t="shared" si="0"/>
        <v>0</v>
      </c>
      <c r="V41" s="10">
        <f t="shared" si="1"/>
        <v>0</v>
      </c>
      <c r="W41" s="26" t="s">
        <v>77</v>
      </c>
    </row>
    <row r="42" spans="1:23" ht="68.25" customHeight="1" x14ac:dyDescent="0.2">
      <c r="A42" s="3" t="s">
        <v>125</v>
      </c>
      <c r="B42" s="29" t="s">
        <v>126</v>
      </c>
      <c r="C42" s="3" t="s">
        <v>138</v>
      </c>
      <c r="D42" s="29"/>
      <c r="E42" s="7" t="s">
        <v>86</v>
      </c>
      <c r="F42" s="2" t="s">
        <v>137</v>
      </c>
      <c r="G42" s="32">
        <v>43830</v>
      </c>
      <c r="H42" s="7">
        <v>1</v>
      </c>
      <c r="I42" s="7"/>
      <c r="J42" s="7"/>
      <c r="K42" s="7"/>
      <c r="L42" s="7"/>
      <c r="M42" s="7"/>
      <c r="N42" s="7"/>
      <c r="O42" s="7"/>
      <c r="P42" s="5"/>
      <c r="Q42" s="5"/>
      <c r="R42" s="5"/>
      <c r="S42" s="5"/>
      <c r="T42" s="9">
        <f t="shared" si="2"/>
        <v>1</v>
      </c>
      <c r="U42" s="9">
        <f t="shared" si="0"/>
        <v>0</v>
      </c>
      <c r="V42" s="10">
        <f t="shared" si="1"/>
        <v>0</v>
      </c>
      <c r="W42" s="26" t="s">
        <v>77</v>
      </c>
    </row>
    <row r="43" spans="1:23" ht="90" customHeight="1" x14ac:dyDescent="0.2">
      <c r="A43" s="3" t="s">
        <v>127</v>
      </c>
      <c r="B43" s="29" t="s">
        <v>128</v>
      </c>
      <c r="C43" s="3" t="s">
        <v>138</v>
      </c>
      <c r="D43" s="29"/>
      <c r="E43" s="7" t="s">
        <v>86</v>
      </c>
      <c r="F43" s="2" t="s">
        <v>137</v>
      </c>
      <c r="G43" s="32">
        <v>43830</v>
      </c>
      <c r="H43" s="7">
        <v>3</v>
      </c>
      <c r="I43" s="7"/>
      <c r="J43" s="7"/>
      <c r="K43" s="7">
        <v>3</v>
      </c>
      <c r="L43" s="7"/>
      <c r="M43" s="7"/>
      <c r="N43" s="7">
        <v>3</v>
      </c>
      <c r="O43" s="7"/>
      <c r="P43" s="5"/>
      <c r="Q43" s="5">
        <v>3</v>
      </c>
      <c r="R43" s="5"/>
      <c r="S43" s="5"/>
      <c r="T43" s="9">
        <f t="shared" si="2"/>
        <v>12</v>
      </c>
      <c r="U43" s="9">
        <f t="shared" si="0"/>
        <v>0</v>
      </c>
      <c r="V43" s="10">
        <f t="shared" si="1"/>
        <v>0</v>
      </c>
      <c r="W43" s="26" t="s">
        <v>77</v>
      </c>
    </row>
    <row r="44" spans="1:23" ht="126" customHeight="1" x14ac:dyDescent="0.2">
      <c r="A44" s="3" t="s">
        <v>129</v>
      </c>
      <c r="B44" s="29" t="s">
        <v>130</v>
      </c>
      <c r="C44" s="3" t="s">
        <v>138</v>
      </c>
      <c r="D44" s="29"/>
      <c r="E44" s="7" t="s">
        <v>86</v>
      </c>
      <c r="F44" s="2" t="s">
        <v>137</v>
      </c>
      <c r="G44" s="32">
        <v>43830</v>
      </c>
      <c r="H44" s="30">
        <v>2</v>
      </c>
      <c r="I44" s="30"/>
      <c r="J44" s="30"/>
      <c r="K44" s="30">
        <v>3</v>
      </c>
      <c r="L44" s="30"/>
      <c r="M44" s="30"/>
      <c r="N44" s="30">
        <v>3</v>
      </c>
      <c r="O44" s="30"/>
      <c r="P44" s="31"/>
      <c r="Q44" s="31">
        <v>3</v>
      </c>
      <c r="R44" s="31"/>
      <c r="S44" s="20"/>
      <c r="T44" s="9">
        <f t="shared" si="2"/>
        <v>11</v>
      </c>
      <c r="U44" s="9">
        <f t="shared" si="0"/>
        <v>0</v>
      </c>
      <c r="V44" s="10">
        <f t="shared" si="1"/>
        <v>0</v>
      </c>
      <c r="W44" s="26" t="s">
        <v>77</v>
      </c>
    </row>
    <row r="45" spans="1:23" ht="81" customHeight="1" x14ac:dyDescent="0.2">
      <c r="A45" s="3" t="s">
        <v>131</v>
      </c>
      <c r="B45" s="29" t="s">
        <v>132</v>
      </c>
      <c r="C45" s="3" t="s">
        <v>138</v>
      </c>
      <c r="D45" s="29"/>
      <c r="E45" s="7" t="s">
        <v>86</v>
      </c>
      <c r="F45" s="2" t="s">
        <v>137</v>
      </c>
      <c r="G45" s="32">
        <v>43830</v>
      </c>
      <c r="H45" s="30">
        <v>1</v>
      </c>
      <c r="I45" s="30"/>
      <c r="J45" s="30"/>
      <c r="K45" s="30"/>
      <c r="L45" s="30"/>
      <c r="M45" s="30"/>
      <c r="N45" s="30">
        <v>1</v>
      </c>
      <c r="O45" s="30"/>
      <c r="P45" s="31"/>
      <c r="Q45" s="31"/>
      <c r="R45" s="31"/>
      <c r="S45" s="20"/>
      <c r="T45" s="9">
        <f t="shared" si="2"/>
        <v>2</v>
      </c>
      <c r="U45" s="9">
        <f t="shared" si="0"/>
        <v>0</v>
      </c>
      <c r="V45" s="10">
        <f t="shared" si="1"/>
        <v>0</v>
      </c>
      <c r="W45" s="26" t="s">
        <v>77</v>
      </c>
    </row>
    <row r="46" spans="1:23" ht="98.25" customHeight="1" x14ac:dyDescent="0.2">
      <c r="A46" s="3" t="s">
        <v>133</v>
      </c>
      <c r="B46" s="28" t="s">
        <v>134</v>
      </c>
      <c r="C46" s="3" t="s">
        <v>138</v>
      </c>
      <c r="D46" s="28"/>
      <c r="E46" s="7" t="s">
        <v>86</v>
      </c>
      <c r="F46" s="2" t="s">
        <v>137</v>
      </c>
      <c r="G46" s="32">
        <v>43830</v>
      </c>
      <c r="H46" s="30"/>
      <c r="I46" s="30"/>
      <c r="J46" s="30"/>
      <c r="K46" s="30">
        <v>1</v>
      </c>
      <c r="L46" s="30"/>
      <c r="M46" s="30"/>
      <c r="N46" s="30"/>
      <c r="O46" s="30"/>
      <c r="P46" s="31"/>
      <c r="Q46" s="31">
        <v>1</v>
      </c>
      <c r="R46" s="31"/>
      <c r="S46" s="31"/>
      <c r="T46" s="9">
        <f t="shared" si="2"/>
        <v>2</v>
      </c>
      <c r="U46" s="9">
        <f t="shared" si="0"/>
        <v>0</v>
      </c>
      <c r="V46" s="10">
        <f t="shared" si="1"/>
        <v>0</v>
      </c>
      <c r="W46" s="26" t="s">
        <v>77</v>
      </c>
    </row>
    <row r="47" spans="1:23" ht="76.5" customHeight="1" x14ac:dyDescent="0.2">
      <c r="A47" s="3" t="s">
        <v>135</v>
      </c>
      <c r="B47" s="29" t="s">
        <v>136</v>
      </c>
      <c r="C47" s="3" t="s">
        <v>138</v>
      </c>
      <c r="D47" s="29"/>
      <c r="E47" s="7" t="s">
        <v>86</v>
      </c>
      <c r="F47" s="2" t="s">
        <v>137</v>
      </c>
      <c r="G47" s="32">
        <v>43830</v>
      </c>
      <c r="H47" s="30">
        <v>1</v>
      </c>
      <c r="I47" s="30"/>
      <c r="J47" s="30"/>
      <c r="K47" s="30"/>
      <c r="L47" s="30"/>
      <c r="M47" s="30"/>
      <c r="N47" s="30">
        <v>1</v>
      </c>
      <c r="O47" s="30"/>
      <c r="P47" s="31"/>
      <c r="Q47" s="31"/>
      <c r="R47" s="31"/>
      <c r="S47" s="31"/>
      <c r="T47" s="9">
        <f t="shared" si="2"/>
        <v>2</v>
      </c>
      <c r="U47" s="9">
        <f t="shared" si="0"/>
        <v>0</v>
      </c>
      <c r="V47" s="10">
        <f t="shared" si="1"/>
        <v>0</v>
      </c>
      <c r="W47" s="26" t="s">
        <v>77</v>
      </c>
    </row>
    <row r="49" spans="7:19" ht="15" x14ac:dyDescent="0.2">
      <c r="H49" s="35" t="s">
        <v>5</v>
      </c>
      <c r="I49" s="35"/>
      <c r="J49" s="35"/>
      <c r="K49" s="35" t="s">
        <v>6</v>
      </c>
      <c r="L49" s="35"/>
      <c r="M49" s="35"/>
      <c r="N49" s="35" t="s">
        <v>7</v>
      </c>
      <c r="O49" s="35"/>
      <c r="P49" s="35"/>
      <c r="Q49" s="35" t="s">
        <v>8</v>
      </c>
      <c r="R49" s="35"/>
      <c r="S49" s="35"/>
    </row>
    <row r="50" spans="7:19" ht="15" x14ac:dyDescent="0.25">
      <c r="G50" s="27" t="s">
        <v>78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7:19" ht="15" x14ac:dyDescent="0.25">
      <c r="G51" s="27" t="s">
        <v>79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</sheetData>
  <mergeCells count="49">
    <mergeCell ref="H50:J50"/>
    <mergeCell ref="H51:J51"/>
    <mergeCell ref="K50:M50"/>
    <mergeCell ref="N50:P50"/>
    <mergeCell ref="Q50:S50"/>
    <mergeCell ref="K51:M51"/>
    <mergeCell ref="N51:P51"/>
    <mergeCell ref="Q51:S51"/>
    <mergeCell ref="R12:W12"/>
    <mergeCell ref="H49:J49"/>
    <mergeCell ref="K49:M49"/>
    <mergeCell ref="N49:P49"/>
    <mergeCell ref="Q49:S49"/>
    <mergeCell ref="B12:L12"/>
    <mergeCell ref="W14:W15"/>
    <mergeCell ref="D14:D16"/>
    <mergeCell ref="C14:C16"/>
    <mergeCell ref="R8:W8"/>
    <mergeCell ref="N10:Q10"/>
    <mergeCell ref="N11:Q12"/>
    <mergeCell ref="R10:W10"/>
    <mergeCell ref="A4:L4"/>
    <mergeCell ref="B6:L6"/>
    <mergeCell ref="B7:L7"/>
    <mergeCell ref="B8:L8"/>
    <mergeCell ref="B9:L9"/>
    <mergeCell ref="N4:W4"/>
    <mergeCell ref="N6:Q6"/>
    <mergeCell ref="N7:Q7"/>
    <mergeCell ref="N8:Q8"/>
    <mergeCell ref="R6:W6"/>
    <mergeCell ref="R7:W7"/>
    <mergeCell ref="R11:W11"/>
    <mergeCell ref="A1:B2"/>
    <mergeCell ref="H14:S14"/>
    <mergeCell ref="Q15:S15"/>
    <mergeCell ref="H15:J15"/>
    <mergeCell ref="K15:M15"/>
    <mergeCell ref="N15:P15"/>
    <mergeCell ref="E1:V2"/>
    <mergeCell ref="A14:A16"/>
    <mergeCell ref="F14:G14"/>
    <mergeCell ref="F15:F16"/>
    <mergeCell ref="E14:E16"/>
    <mergeCell ref="G15:G16"/>
    <mergeCell ref="B14:B16"/>
    <mergeCell ref="T14:V15"/>
    <mergeCell ref="B10:L10"/>
    <mergeCell ref="B11:L11"/>
  </mergeCells>
  <conditionalFormatting sqref="V17:V47">
    <cfRule type="iconSet" priority="5">
      <iconSet iconSet="3TrafficLights2">
        <cfvo type="percent" val="0"/>
        <cfvo type="num" val="0.7"/>
        <cfvo type="num" val="0.9"/>
      </iconSet>
    </cfRule>
    <cfRule type="cellIs" dxfId="5" priority="6" stopIfTrue="1" operator="greaterThan">
      <formula>0.9</formula>
    </cfRule>
    <cfRule type="cellIs" dxfId="4" priority="7" stopIfTrue="1" operator="between">
      <formula>0.7</formula>
      <formula>0.89</formula>
    </cfRule>
    <cfRule type="cellIs" dxfId="3" priority="8" stopIfTrue="1" operator="between">
      <formula>0</formula>
      <formula>0.69</formula>
    </cfRule>
  </conditionalFormatting>
  <dataValidations disablePrompts="1" count="2">
    <dataValidation type="list" allowBlank="1" showInputMessage="1" showErrorMessage="1" sqref="R11:W12">
      <formula1>Proyectos</formula1>
    </dataValidation>
    <dataValidation type="list" allowBlank="1" showInputMessage="1" showErrorMessage="1" sqref="R7:W8">
      <formula1>INDIRECT($X$7)</formula1>
    </dataValidation>
  </dataValidations>
  <pageMargins left="0.25" right="0.25" top="0.75" bottom="0.75" header="0.3" footer="0.3"/>
  <pageSetup paperSize="9" scale="32" orientation="landscape" r:id="rId1"/>
  <headerFooter>
    <oddFooter xml:space="preserve">&amp;LDE-F-2 V1 xx/09/2017
</oddFooter>
  </headerFooter>
  <ignoredErrors>
    <ignoredError sqref="X7:X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Listas!$A$50:$A$54</xm:f>
          </x14:formula1>
          <xm:sqref>N7:Q8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22" workbookViewId="0">
      <selection activeCell="C39" sqref="C33:C39"/>
    </sheetView>
  </sheetViews>
  <sheetFormatPr baseColWidth="10" defaultRowHeight="15" x14ac:dyDescent="0.25"/>
  <cols>
    <col min="1" max="1" width="36.42578125" customWidth="1"/>
  </cols>
  <sheetData>
    <row r="2" spans="1:3" ht="15.75" x14ac:dyDescent="0.25">
      <c r="A2" s="21" t="s">
        <v>34</v>
      </c>
    </row>
    <row r="3" spans="1:3" ht="15.75" x14ac:dyDescent="0.25">
      <c r="A3" s="21" t="s">
        <v>35</v>
      </c>
    </row>
    <row r="4" spans="1:3" ht="15.75" x14ac:dyDescent="0.25">
      <c r="A4" s="21" t="s">
        <v>36</v>
      </c>
    </row>
    <row r="5" spans="1:3" ht="15.75" x14ac:dyDescent="0.25">
      <c r="A5" s="21" t="s">
        <v>37</v>
      </c>
    </row>
    <row r="6" spans="1:3" ht="15.75" x14ac:dyDescent="0.25">
      <c r="A6" s="21" t="s">
        <v>38</v>
      </c>
    </row>
    <row r="16" spans="1:3" x14ac:dyDescent="0.25">
      <c r="A16" s="6"/>
      <c r="B16" s="6"/>
      <c r="C16" s="22" t="s">
        <v>39</v>
      </c>
    </row>
    <row r="17" spans="1:3" x14ac:dyDescent="0.25">
      <c r="A17" s="64" t="s">
        <v>40</v>
      </c>
      <c r="B17" s="65" t="s">
        <v>72</v>
      </c>
      <c r="C17" s="23" t="s">
        <v>41</v>
      </c>
    </row>
    <row r="18" spans="1:3" x14ac:dyDescent="0.25">
      <c r="A18" s="64"/>
      <c r="B18" s="66"/>
      <c r="C18" s="23" t="s">
        <v>42</v>
      </c>
    </row>
    <row r="19" spans="1:3" x14ac:dyDescent="0.25">
      <c r="A19" s="64"/>
      <c r="B19" s="66"/>
      <c r="C19" s="23" t="s">
        <v>43</v>
      </c>
    </row>
    <row r="20" spans="1:3" x14ac:dyDescent="0.25">
      <c r="A20" s="64"/>
      <c r="B20" s="66"/>
      <c r="C20" s="23" t="s">
        <v>44</v>
      </c>
    </row>
    <row r="21" spans="1:3" x14ac:dyDescent="0.25">
      <c r="A21" s="64"/>
      <c r="B21" s="67"/>
      <c r="C21" s="23" t="s">
        <v>45</v>
      </c>
    </row>
    <row r="22" spans="1:3" x14ac:dyDescent="0.25">
      <c r="A22" s="6"/>
      <c r="B22" s="6"/>
      <c r="C22" s="22" t="s">
        <v>39</v>
      </c>
    </row>
    <row r="23" spans="1:3" x14ac:dyDescent="0.25">
      <c r="A23" s="68" t="s">
        <v>46</v>
      </c>
      <c r="B23" s="69" t="s">
        <v>73</v>
      </c>
      <c r="C23" s="24" t="s">
        <v>47</v>
      </c>
    </row>
    <row r="24" spans="1:3" x14ac:dyDescent="0.25">
      <c r="A24" s="68"/>
      <c r="B24" s="70"/>
      <c r="C24" s="24" t="s">
        <v>48</v>
      </c>
    </row>
    <row r="25" spans="1:3" x14ac:dyDescent="0.25">
      <c r="A25" s="68"/>
      <c r="B25" s="71"/>
      <c r="C25" s="24" t="s">
        <v>49</v>
      </c>
    </row>
    <row r="26" spans="1:3" x14ac:dyDescent="0.25">
      <c r="A26" s="6"/>
      <c r="B26" s="6"/>
      <c r="C26" s="22" t="s">
        <v>39</v>
      </c>
    </row>
    <row r="27" spans="1:3" x14ac:dyDescent="0.25">
      <c r="A27" s="64" t="s">
        <v>50</v>
      </c>
      <c r="B27" s="65" t="s">
        <v>74</v>
      </c>
      <c r="C27" s="23" t="s">
        <v>51</v>
      </c>
    </row>
    <row r="28" spans="1:3" x14ac:dyDescent="0.25">
      <c r="A28" s="64"/>
      <c r="B28" s="66"/>
      <c r="C28" s="23" t="s">
        <v>52</v>
      </c>
    </row>
    <row r="29" spans="1:3" x14ac:dyDescent="0.25">
      <c r="A29" s="64"/>
      <c r="B29" s="66"/>
      <c r="C29" s="23" t="s">
        <v>53</v>
      </c>
    </row>
    <row r="30" spans="1:3" x14ac:dyDescent="0.25">
      <c r="A30" s="64"/>
      <c r="B30" s="66"/>
      <c r="C30" s="23" t="s">
        <v>54</v>
      </c>
    </row>
    <row r="31" spans="1:3" x14ac:dyDescent="0.25">
      <c r="A31" s="64"/>
      <c r="B31" s="66"/>
      <c r="C31" s="23" t="s">
        <v>55</v>
      </c>
    </row>
    <row r="32" spans="1:3" x14ac:dyDescent="0.25">
      <c r="A32" s="64"/>
      <c r="B32" s="67"/>
      <c r="C32" s="23" t="s">
        <v>56</v>
      </c>
    </row>
    <row r="33" spans="1:3" x14ac:dyDescent="0.25">
      <c r="A33" s="6"/>
      <c r="B33" s="6"/>
      <c r="C33" s="22" t="s">
        <v>39</v>
      </c>
    </row>
    <row r="34" spans="1:3" x14ac:dyDescent="0.25">
      <c r="A34" s="64" t="s">
        <v>57</v>
      </c>
      <c r="B34" s="65" t="s">
        <v>75</v>
      </c>
      <c r="C34" s="23" t="s">
        <v>58</v>
      </c>
    </row>
    <row r="35" spans="1:3" x14ac:dyDescent="0.25">
      <c r="A35" s="64"/>
      <c r="B35" s="66"/>
      <c r="C35" s="23" t="s">
        <v>59</v>
      </c>
    </row>
    <row r="36" spans="1:3" x14ac:dyDescent="0.25">
      <c r="A36" s="64"/>
      <c r="B36" s="66"/>
      <c r="C36" s="23" t="s">
        <v>60</v>
      </c>
    </row>
    <row r="37" spans="1:3" x14ac:dyDescent="0.25">
      <c r="A37" s="64"/>
      <c r="B37" s="66"/>
      <c r="C37" s="23" t="s">
        <v>61</v>
      </c>
    </row>
    <row r="38" spans="1:3" x14ac:dyDescent="0.25">
      <c r="A38" s="64"/>
      <c r="B38" s="66"/>
      <c r="C38" s="23" t="s">
        <v>62</v>
      </c>
    </row>
    <row r="39" spans="1:3" x14ac:dyDescent="0.25">
      <c r="A39" s="64"/>
      <c r="B39" s="67"/>
      <c r="C39" s="23" t="s">
        <v>63</v>
      </c>
    </row>
    <row r="40" spans="1:3" x14ac:dyDescent="0.25">
      <c r="A40" s="6"/>
      <c r="B40" s="6"/>
      <c r="C40" s="22" t="s">
        <v>39</v>
      </c>
    </row>
    <row r="41" spans="1:3" x14ac:dyDescent="0.25">
      <c r="A41" s="64" t="s">
        <v>64</v>
      </c>
      <c r="B41" s="65" t="s">
        <v>76</v>
      </c>
      <c r="C41" s="23" t="s">
        <v>65</v>
      </c>
    </row>
    <row r="42" spans="1:3" x14ac:dyDescent="0.25">
      <c r="A42" s="64"/>
      <c r="B42" s="66"/>
      <c r="C42" s="23" t="s">
        <v>66</v>
      </c>
    </row>
    <row r="43" spans="1:3" x14ac:dyDescent="0.25">
      <c r="A43" s="64"/>
      <c r="B43" s="66"/>
      <c r="C43" s="23" t="s">
        <v>67</v>
      </c>
    </row>
    <row r="44" spans="1:3" x14ac:dyDescent="0.25">
      <c r="A44" s="64"/>
      <c r="B44" s="66"/>
      <c r="C44" s="23" t="s">
        <v>68</v>
      </c>
    </row>
    <row r="45" spans="1:3" x14ac:dyDescent="0.25">
      <c r="A45" s="64"/>
      <c r="B45" s="66"/>
      <c r="C45" s="23" t="s">
        <v>69</v>
      </c>
    </row>
    <row r="46" spans="1:3" x14ac:dyDescent="0.25">
      <c r="A46" s="64"/>
      <c r="B46" s="66"/>
      <c r="C46" s="23" t="s">
        <v>70</v>
      </c>
    </row>
    <row r="47" spans="1:3" x14ac:dyDescent="0.25">
      <c r="A47" s="64"/>
      <c r="B47" s="67"/>
      <c r="C47" s="23" t="s">
        <v>71</v>
      </c>
    </row>
    <row r="50" spans="1:1" x14ac:dyDescent="0.25">
      <c r="A50" t="s">
        <v>46</v>
      </c>
    </row>
    <row r="51" spans="1:1" x14ac:dyDescent="0.25">
      <c r="A51" t="s">
        <v>40</v>
      </c>
    </row>
    <row r="52" spans="1:1" x14ac:dyDescent="0.25">
      <c r="A52" t="s">
        <v>64</v>
      </c>
    </row>
    <row r="53" spans="1:1" x14ac:dyDescent="0.25">
      <c r="A53" t="s">
        <v>50</v>
      </c>
    </row>
    <row r="54" spans="1:1" x14ac:dyDescent="0.25">
      <c r="A54" t="s">
        <v>57</v>
      </c>
    </row>
  </sheetData>
  <sortState ref="A50:A80">
    <sortCondition ref="A50"/>
  </sortState>
  <mergeCells count="10">
    <mergeCell ref="A34:A39"/>
    <mergeCell ref="B34:B39"/>
    <mergeCell ref="A41:A47"/>
    <mergeCell ref="B41:B47"/>
    <mergeCell ref="A17:A21"/>
    <mergeCell ref="B17:B21"/>
    <mergeCell ref="A23:A25"/>
    <mergeCell ref="B23:B25"/>
    <mergeCell ref="A27:A32"/>
    <mergeCell ref="B27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Plan de Acción Plan ______</vt:lpstr>
      <vt:lpstr>Listas</vt:lpstr>
      <vt:lpstr>'Plan de Acción Plan ______'!Área_de_impresión</vt:lpstr>
      <vt:lpstr>ob1_</vt:lpstr>
      <vt:lpstr>ob2_</vt:lpstr>
      <vt:lpstr>ob3_</vt:lpstr>
      <vt:lpstr>ob4_</vt:lpstr>
      <vt:lpstr>ob5_</vt:lpstr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JCTR</cp:lastModifiedBy>
  <cp:lastPrinted>2017-09-01T20:11:47Z</cp:lastPrinted>
  <dcterms:created xsi:type="dcterms:W3CDTF">2017-08-25T21:31:59Z</dcterms:created>
  <dcterms:modified xsi:type="dcterms:W3CDTF">2019-01-09T16:23:07Z</dcterms:modified>
</cp:coreProperties>
</file>